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C:\Users\A200375\Desktop\★調査等　未提出\R070220【確認依頼2_27〆_愛南町】 公営企業に係る経営比較分析表\02 提出\"/>
    </mc:Choice>
  </mc:AlternateContent>
  <xr:revisionPtr revIDLastSave="0" documentId="13_ncr:1_{BFC0A442-6057-4837-A33D-B8BA7611BFE7}" xr6:coauthVersionLast="36" xr6:coauthVersionMax="36" xr10:uidLastSave="{00000000-0000-0000-0000-000000000000}"/>
  <workbookProtection workbookAlgorithmName="SHA-512" workbookHashValue="tvj8hD63jCvSIWxl9/YOYu+64qnfN7OphZ1YsMMxBY9+s4JrE+ZRCvomOssX2h/VUE8Q/frgJg6O+GAQmF0Img==" workbookSaltValue="ICRL+8MUElzINeolO4zbmw==" workbookSpinCount="100000" lockStructure="1"/>
  <bookViews>
    <workbookView xWindow="0" yWindow="0" windowWidth="23040" windowHeight="921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J85" i="4"/>
  <c r="I85" i="4"/>
  <c r="G85" i="4"/>
  <c r="F85" i="4"/>
  <c r="E85" i="4"/>
  <c r="AT10" i="4"/>
  <c r="I10" i="4"/>
  <c r="AL8" i="4"/>
  <c r="P8" i="4"/>
  <c r="I8" i="4"/>
</calcChain>
</file>

<file path=xl/sharedStrings.xml><?xml version="1.0" encoding="utf-8"?>
<sst xmlns="http://schemas.openxmlformats.org/spreadsheetml/2006/main" count="325" uniqueCount="118">
  <si>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</si>
  <si>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</si>
  <si>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</si>
  <si>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</si>
  <si>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</si>
  <si>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</si>
  <si>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</si>
  <si>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</si>
  <si>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</si>
  <si>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</si>
  <si>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</si>
  <si>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</si>
  <si>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</si>
  <si>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</si>
  <si>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</si>
  <si>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</si>
  <si>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</si>
  <si>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</si>
  <si>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</si>
  <si>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</si>
  <si>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</si>
  <si>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</si>
  <si>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</si>
  <si>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</si>
  <si>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</si>
  <si>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</si>
  <si>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</si>
  <si>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</si>
  <si>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</si>
  <si>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</si>
  <si>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</si>
  <si>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</si>
  <si>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</si>
  <si>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</si>
  <si>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</si>
  <si>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</si>
  <si>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</si>
  <si>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</si>
  <si>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</si>
  <si>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</si>
  <si>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</si>
  <si>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</si>
  <si>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</si>
  <si>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</si>
  <si>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</si>
  <si>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</si>
  <si>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</si>
  <si>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</si>
  <si>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</si>
  <si>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</si>
  <si>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</si>
  <si>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</si>
  <si>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</si>
  <si>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</si>
  <si>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</si>
  <si>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</si>
  <si>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</si>
  <si>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</si>
  <si>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</si>
  <si>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</si>
  <si>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</si>
  <si>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</si>
  <si>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</si>
  <si>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</si>
  <si>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</si>
  <si>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</si>
  <si>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</si>
  <si>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</si>
  <si>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</si>
  <si>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</si>
  <si>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</si>
  <si>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</si>
  <si>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</si>
  <si>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</si>
  <si>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</si>
  <si>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</si>
  <si>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</si>
  <si>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</si>
  <si>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</si>
  <si>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</si>
  <si>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</si>
  <si>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</si>
  <si>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</si>
  <si>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</si>
  <si>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</si>
  <si>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</si>
  <si>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</si>
  <si>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</si>
  <si>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</si>
  <si>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</si>
  <si>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</si>
  <si>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</si>
  <si>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</si>
  <si>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</si>
  <si>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</si>
  <si>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</si>
  <si>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愛媛県　愛南町</t>
  </si>
  <si>
    <t>法適用</t>
  </si>
  <si>
    <t>下水道事業</t>
  </si>
  <si>
    <t>個別排水処理</t>
  </si>
  <si>
    <t>L2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</si>
  <si>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</si>
  <si>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</si>
  <si>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</si>
  <si>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</si>
  <si>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</si>
  <si>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</si>
  <si>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</si>
  <si>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</si>
  <si>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</si>
  <si>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</si>
  <si>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</si>
  <si>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</si>
  <si>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"R"yy</t>
    <phoneticPr fontId="4"/>
  </si>
  <si>
    <t>←書式設定</t>
    <rPh sb="1" eb="3">
      <t>ショシキ</t>
    </rPh>
    <rPh sb="3" eb="5">
      <t>セッテイ</t>
    </rPh>
    <phoneticPr fontId="4"/>
  </si>
  <si>
    <t>　本事業は、令和6年度に地方公営企業法の一部適用を行った。令和5年度以前は法非適用事業であったため、令和5年度以前の数値は空欄となっている。
・経常収支比率は、429.51%となっているが、令和6年度は、公営企業会計移行に伴い資産評価差益に損失が生じており、繰越欠損処理における他会計繰入金の繰り入れによって高い数値となったが、使用料収入は年々減少していることから経営状況は厳しい状況である。
・流動比率は、663.82%となっているが、公営企業会計移行に伴う繰越欠損処理における他会計繰入金の繰り入れによって高い数値となっている。
・企業債残高対事業規模比率は、3,067.83%となっており、類似団体平均と比較して、2,117.19pt上回っている。経営規模に対し、地方債償還金の規模が大きく、最終償還年度は令和16年度となっている。
・経費回収率については、79.31%で100%を下回っており、類似団体平均と比較して、40.76pt上回っている。収益については使用料以外の収入に大きく依存しているため、経営の効率性を低下させる要因となっている。
・汚水処理原価は、235.39円となっており、類似団体平均と比較して、155.95pt下回っている。
・施設利用率については、22.22%となっており、類似団体平均と比較して、22.30pt下回っている。
・水洗化率については、50.00%となっており、類似団体平均と比較して、32.90pt下回っている。</t>
    <rPh sb="1" eb="2">
      <t>ホン</t>
    </rPh>
    <rPh sb="2" eb="4">
      <t>ジギョウ</t>
    </rPh>
    <rPh sb="6" eb="8">
      <t>レイワ</t>
    </rPh>
    <rPh sb="9" eb="11">
      <t>ネンド</t>
    </rPh>
    <rPh sb="12" eb="14">
      <t>チホウ</t>
    </rPh>
    <rPh sb="14" eb="16">
      <t>コウエイ</t>
    </rPh>
    <rPh sb="16" eb="18">
      <t>キギョウ</t>
    </rPh>
    <rPh sb="18" eb="19">
      <t>ホウ</t>
    </rPh>
    <rPh sb="20" eb="22">
      <t>イチブ</t>
    </rPh>
    <rPh sb="22" eb="24">
      <t>テキヨウ</t>
    </rPh>
    <rPh sb="25" eb="26">
      <t>オコナ</t>
    </rPh>
    <rPh sb="29" eb="31">
      <t>レイワ</t>
    </rPh>
    <rPh sb="32" eb="34">
      <t>ネンド</t>
    </rPh>
    <rPh sb="34" eb="36">
      <t>イゼン</t>
    </rPh>
    <rPh sb="37" eb="38">
      <t>ホウ</t>
    </rPh>
    <rPh sb="38" eb="39">
      <t>ヒ</t>
    </rPh>
    <rPh sb="39" eb="41">
      <t>テキヨウ</t>
    </rPh>
    <rPh sb="41" eb="43">
      <t>ジギョウ</t>
    </rPh>
    <rPh sb="50" eb="52">
      <t>レイワ</t>
    </rPh>
    <rPh sb="53" eb="55">
      <t>ネンド</t>
    </rPh>
    <rPh sb="55" eb="57">
      <t>イゼン</t>
    </rPh>
    <rPh sb="58" eb="60">
      <t>スウチ</t>
    </rPh>
    <rPh sb="61" eb="63">
      <t>クウラン</t>
    </rPh>
    <rPh sb="72" eb="74">
      <t>ケイジョウ</t>
    </rPh>
    <rPh sb="95" eb="97">
      <t>レイワ</t>
    </rPh>
    <rPh sb="98" eb="100">
      <t>ネンド</t>
    </rPh>
    <rPh sb="102" eb="104">
      <t>コウエイ</t>
    </rPh>
    <rPh sb="104" eb="106">
      <t>キギョウ</t>
    </rPh>
    <rPh sb="106" eb="108">
      <t>カイケイ</t>
    </rPh>
    <rPh sb="108" eb="110">
      <t>イコウ</t>
    </rPh>
    <rPh sb="111" eb="112">
      <t>トモナ</t>
    </rPh>
    <rPh sb="113" eb="115">
      <t>シサン</t>
    </rPh>
    <rPh sb="115" eb="117">
      <t>ヒョウカ</t>
    </rPh>
    <rPh sb="117" eb="119">
      <t>サエキ</t>
    </rPh>
    <rPh sb="120" eb="122">
      <t>ソンシツ</t>
    </rPh>
    <rPh sb="123" eb="124">
      <t>ショウ</t>
    </rPh>
    <rPh sb="129" eb="131">
      <t>クリコシ</t>
    </rPh>
    <rPh sb="131" eb="133">
      <t>ケッソン</t>
    </rPh>
    <rPh sb="133" eb="135">
      <t>ショリ</t>
    </rPh>
    <rPh sb="139" eb="140">
      <t>タ</t>
    </rPh>
    <rPh sb="140" eb="142">
      <t>カイケイ</t>
    </rPh>
    <rPh sb="142" eb="144">
      <t>クリイレ</t>
    </rPh>
    <rPh sb="144" eb="145">
      <t>キン</t>
    </rPh>
    <rPh sb="146" eb="147">
      <t>ク</t>
    </rPh>
    <rPh sb="148" eb="149">
      <t>イ</t>
    </rPh>
    <rPh sb="154" eb="155">
      <t>タカ</t>
    </rPh>
    <rPh sb="156" eb="158">
      <t>スウチ</t>
    </rPh>
    <rPh sb="164" eb="166">
      <t>シヨウ</t>
    </rPh>
    <rPh sb="166" eb="167">
      <t>リョウ</t>
    </rPh>
    <rPh sb="167" eb="169">
      <t>シュウニュウ</t>
    </rPh>
    <rPh sb="170" eb="172">
      <t>ネンネン</t>
    </rPh>
    <rPh sb="172" eb="174">
      <t>ゲンショウ</t>
    </rPh>
    <rPh sb="182" eb="184">
      <t>ケイエイ</t>
    </rPh>
    <rPh sb="184" eb="186">
      <t>ジョウキョウ</t>
    </rPh>
    <rPh sb="187" eb="188">
      <t>キビ</t>
    </rPh>
    <rPh sb="190" eb="192">
      <t>ジョウキョウ</t>
    </rPh>
    <rPh sb="198" eb="200">
      <t>リュウドウ</t>
    </rPh>
    <rPh sb="200" eb="202">
      <t>ヒリツ</t>
    </rPh>
    <rPh sb="219" eb="221">
      <t>コウエイ</t>
    </rPh>
    <rPh sb="221" eb="223">
      <t>キギョウ</t>
    </rPh>
    <rPh sb="223" eb="225">
      <t>カイケイ</t>
    </rPh>
    <rPh sb="225" eb="227">
      <t>イコウ</t>
    </rPh>
    <rPh sb="228" eb="229">
      <t>トモナ</t>
    </rPh>
    <rPh sb="230" eb="232">
      <t>クリコシ</t>
    </rPh>
    <rPh sb="232" eb="234">
      <t>ケッソン</t>
    </rPh>
    <rPh sb="234" eb="236">
      <t>ショリ</t>
    </rPh>
    <rPh sb="240" eb="241">
      <t>タ</t>
    </rPh>
    <rPh sb="241" eb="243">
      <t>カイケイ</t>
    </rPh>
    <rPh sb="243" eb="245">
      <t>クリイレ</t>
    </rPh>
    <rPh sb="245" eb="246">
      <t>キン</t>
    </rPh>
    <rPh sb="247" eb="248">
      <t>ク</t>
    </rPh>
    <rPh sb="249" eb="250">
      <t>イ</t>
    </rPh>
    <rPh sb="255" eb="256">
      <t>タカ</t>
    </rPh>
    <rPh sb="257" eb="259">
      <t>スウチ</t>
    </rPh>
    <rPh sb="268" eb="270">
      <t>キギョウ</t>
    </rPh>
    <rPh sb="270" eb="271">
      <t>サイ</t>
    </rPh>
    <rPh sb="271" eb="273">
      <t>ザンダカ</t>
    </rPh>
    <rPh sb="273" eb="274">
      <t>タイ</t>
    </rPh>
    <rPh sb="274" eb="276">
      <t>ジギョウ</t>
    </rPh>
    <rPh sb="276" eb="278">
      <t>キボ</t>
    </rPh>
    <rPh sb="278" eb="280">
      <t>ヒリツ</t>
    </rPh>
    <rPh sb="298" eb="300">
      <t>ルイジ</t>
    </rPh>
    <rPh sb="300" eb="302">
      <t>ダンタイ</t>
    </rPh>
    <rPh sb="302" eb="304">
      <t>ヘイキン</t>
    </rPh>
    <rPh sb="305" eb="307">
      <t>ヒカク</t>
    </rPh>
    <rPh sb="320" eb="322">
      <t>ウワマワ</t>
    </rPh>
    <rPh sb="327" eb="329">
      <t>ケイエイ</t>
    </rPh>
    <rPh sb="329" eb="331">
      <t>キボ</t>
    </rPh>
    <rPh sb="332" eb="333">
      <t>タイ</t>
    </rPh>
    <rPh sb="335" eb="338">
      <t>チホウサイ</t>
    </rPh>
    <rPh sb="338" eb="340">
      <t>ショウカン</t>
    </rPh>
    <rPh sb="340" eb="341">
      <t>キン</t>
    </rPh>
    <rPh sb="342" eb="344">
      <t>キボ</t>
    </rPh>
    <rPh sb="345" eb="346">
      <t>オオ</t>
    </rPh>
    <rPh sb="349" eb="351">
      <t>サイシュウ</t>
    </rPh>
    <rPh sb="351" eb="353">
      <t>ショウカン</t>
    </rPh>
    <rPh sb="353" eb="355">
      <t>ネンド</t>
    </rPh>
    <rPh sb="356" eb="358">
      <t>レイワ</t>
    </rPh>
    <rPh sb="360" eb="362">
      <t>ネンド</t>
    </rPh>
    <rPh sb="394" eb="396">
      <t>シタマワ</t>
    </rPh>
    <rPh sb="420" eb="421">
      <t>ウエ</t>
    </rPh>
    <rPh sb="427" eb="429">
      <t>シュウエキ</t>
    </rPh>
    <rPh sb="492" eb="493">
      <t>エン</t>
    </rPh>
    <rPh sb="500" eb="502">
      <t>ルイジ</t>
    </rPh>
    <rPh sb="502" eb="504">
      <t>ダンタイ</t>
    </rPh>
    <rPh sb="504" eb="506">
      <t>ヘイキン</t>
    </rPh>
    <rPh sb="507" eb="509">
      <t>ヒカク</t>
    </rPh>
    <rPh sb="520" eb="521">
      <t>シタ</t>
    </rPh>
    <rPh sb="522" eb="524">
      <t>シタマワ</t>
    </rPh>
    <rPh sb="555" eb="557">
      <t>ルイジ</t>
    </rPh>
    <rPh sb="557" eb="559">
      <t>ダンタイ</t>
    </rPh>
    <rPh sb="572" eb="573">
      <t>シタ</t>
    </rPh>
    <rPh sb="574" eb="576">
      <t>ウワマワ</t>
    </rPh>
    <rPh sb="606" eb="608">
      <t>ルイジ</t>
    </rPh>
    <rPh sb="608" eb="610">
      <t>ヘイキン</t>
    </rPh>
    <rPh sb="623" eb="624">
      <t>シタ</t>
    </rPh>
    <rPh sb="625" eb="627">
      <t>ウワマワ</t>
    </rPh>
    <phoneticPr fontId="4"/>
  </si>
  <si>
    <t>　農業集落排水事業、漁業集落排水事業、個別排水処理事業及び特定地域生活排水処理事業について、令和6年度から地方公営企業の一部を適用した公営企業会計「愛南町下水道事業会計」に移行した。また、令和7年3月「愛南町下水道事業経営戦略」を策定し事業運営を行っている。
　本事業については、急速な人口減少によるサービス需要の減少に加え、施設老朽化に伴う更新重要の増大、職員の減少に伴う人材確保の困難化、職員給与費の増加や物価高騰による営業費用の増加など、複数の経営課題が同時に進行している。また、本事業は経営が非常に小規模であり、処理区域内人口及び件数も少ない。近年、高齢化等において施設利用率や水洗化率が横ばい傾向にあるため、施設更新の際は運営体制や投資のあり方を見直す必要がある。</t>
    <rPh sb="1" eb="3">
      <t>ノウギョウ</t>
    </rPh>
    <rPh sb="3" eb="5">
      <t>シュウラク</t>
    </rPh>
    <rPh sb="5" eb="7">
      <t>ハイスイ</t>
    </rPh>
    <rPh sb="7" eb="9">
      <t>ジギョウ</t>
    </rPh>
    <rPh sb="10" eb="12">
      <t>ギョギョウ</t>
    </rPh>
    <rPh sb="12" eb="14">
      <t>シュウラク</t>
    </rPh>
    <rPh sb="14" eb="16">
      <t>ハイスイ</t>
    </rPh>
    <rPh sb="16" eb="18">
      <t>ジギョウ</t>
    </rPh>
    <rPh sb="19" eb="21">
      <t>コベツ</t>
    </rPh>
    <rPh sb="21" eb="23">
      <t>ハイスイ</t>
    </rPh>
    <rPh sb="23" eb="25">
      <t>ショリ</t>
    </rPh>
    <rPh sb="25" eb="27">
      <t>ジギョウ</t>
    </rPh>
    <rPh sb="27" eb="28">
      <t>オヨ</t>
    </rPh>
    <rPh sb="29" eb="31">
      <t>トクテイ</t>
    </rPh>
    <rPh sb="31" eb="33">
      <t>チイキ</t>
    </rPh>
    <rPh sb="33" eb="35">
      <t>セイカツ</t>
    </rPh>
    <rPh sb="35" eb="37">
      <t>ハイスイ</t>
    </rPh>
    <rPh sb="37" eb="39">
      <t>ショリ</t>
    </rPh>
    <rPh sb="39" eb="41">
      <t>ジギョウ</t>
    </rPh>
    <rPh sb="46" eb="48">
      <t>レイワ</t>
    </rPh>
    <rPh sb="49" eb="51">
      <t>ネンド</t>
    </rPh>
    <rPh sb="53" eb="55">
      <t>チホウ</t>
    </rPh>
    <rPh sb="55" eb="57">
      <t>コウエイ</t>
    </rPh>
    <rPh sb="57" eb="59">
      <t>キギョウ</t>
    </rPh>
    <rPh sb="60" eb="62">
      <t>イチブ</t>
    </rPh>
    <rPh sb="63" eb="65">
      <t>テキヨウ</t>
    </rPh>
    <rPh sb="67" eb="69">
      <t>コウエイ</t>
    </rPh>
    <rPh sb="69" eb="71">
      <t>キギョウ</t>
    </rPh>
    <rPh sb="71" eb="73">
      <t>カイケイ</t>
    </rPh>
    <rPh sb="74" eb="76">
      <t>アイナン</t>
    </rPh>
    <rPh sb="76" eb="77">
      <t>チョウ</t>
    </rPh>
    <rPh sb="77" eb="80">
      <t>ゲスイドウ</t>
    </rPh>
    <rPh sb="80" eb="82">
      <t>ジギョウ</t>
    </rPh>
    <rPh sb="82" eb="84">
      <t>カイケイ</t>
    </rPh>
    <rPh sb="86" eb="88">
      <t>イコウ</t>
    </rPh>
    <rPh sb="94" eb="96">
      <t>レイワ</t>
    </rPh>
    <rPh sb="97" eb="98">
      <t>ネン</t>
    </rPh>
    <rPh sb="99" eb="100">
      <t>ガツ</t>
    </rPh>
    <rPh sb="101" eb="104">
      <t>アイナンチョウ</t>
    </rPh>
    <rPh sb="104" eb="107">
      <t>ゲスイドウ</t>
    </rPh>
    <rPh sb="107" eb="109">
      <t>ジギョウ</t>
    </rPh>
    <rPh sb="109" eb="111">
      <t>ケイエイ</t>
    </rPh>
    <rPh sb="111" eb="113">
      <t>センリャク</t>
    </rPh>
    <rPh sb="115" eb="117">
      <t>サクテイ</t>
    </rPh>
    <rPh sb="118" eb="120">
      <t>ジギョウ</t>
    </rPh>
    <rPh sb="120" eb="122">
      <t>ウンエイ</t>
    </rPh>
    <rPh sb="123" eb="124">
      <t>オコナ</t>
    </rPh>
    <rPh sb="131" eb="132">
      <t>ホン</t>
    </rPh>
    <rPh sb="132" eb="134">
      <t>ジギョウ</t>
    </rPh>
    <rPh sb="140" eb="142">
      <t>キュウソク</t>
    </rPh>
    <rPh sb="143" eb="145">
      <t>ジンコウ</t>
    </rPh>
    <rPh sb="145" eb="147">
      <t>ゲンショウ</t>
    </rPh>
    <rPh sb="154" eb="156">
      <t>ジュヨウ</t>
    </rPh>
    <rPh sb="157" eb="159">
      <t>ゲンショウ</t>
    </rPh>
    <rPh sb="160" eb="161">
      <t>クワ</t>
    </rPh>
    <rPh sb="163" eb="165">
      <t>シセツ</t>
    </rPh>
    <rPh sb="165" eb="168">
      <t>ロウキュウカ</t>
    </rPh>
    <rPh sb="169" eb="170">
      <t>トモナ</t>
    </rPh>
    <rPh sb="171" eb="173">
      <t>コウシン</t>
    </rPh>
    <rPh sb="173" eb="175">
      <t>ジュウヨウ</t>
    </rPh>
    <rPh sb="176" eb="178">
      <t>ゾウダイ</t>
    </rPh>
    <rPh sb="179" eb="181">
      <t>ショクイン</t>
    </rPh>
    <rPh sb="182" eb="184">
      <t>ゲンショウ</t>
    </rPh>
    <rPh sb="185" eb="186">
      <t>トモナ</t>
    </rPh>
    <rPh sb="187" eb="189">
      <t>ジンザイ</t>
    </rPh>
    <rPh sb="189" eb="191">
      <t>カクホ</t>
    </rPh>
    <rPh sb="192" eb="194">
      <t>コンナン</t>
    </rPh>
    <rPh sb="194" eb="195">
      <t>カ</t>
    </rPh>
    <rPh sb="196" eb="198">
      <t>ショクイン</t>
    </rPh>
    <rPh sb="198" eb="200">
      <t>キュウヨ</t>
    </rPh>
    <rPh sb="200" eb="201">
      <t>ヒ</t>
    </rPh>
    <rPh sb="202" eb="204">
      <t>ゾウカ</t>
    </rPh>
    <rPh sb="205" eb="207">
      <t>ブッカ</t>
    </rPh>
    <rPh sb="207" eb="209">
      <t>コウトウ</t>
    </rPh>
    <rPh sb="212" eb="214">
      <t>エイギョウ</t>
    </rPh>
    <rPh sb="214" eb="216">
      <t>ヒヨウ</t>
    </rPh>
    <rPh sb="217" eb="219">
      <t>ゾウカ</t>
    </rPh>
    <rPh sb="222" eb="224">
      <t>フクスウ</t>
    </rPh>
    <rPh sb="225" eb="227">
      <t>ケイエイ</t>
    </rPh>
    <rPh sb="227" eb="229">
      <t>カダイ</t>
    </rPh>
    <rPh sb="230" eb="232">
      <t>ドウジ</t>
    </rPh>
    <rPh sb="233" eb="235">
      <t>シンコウ</t>
    </rPh>
    <rPh sb="243" eb="244">
      <t>ホン</t>
    </rPh>
    <rPh sb="244" eb="246">
      <t>ジギョウ</t>
    </rPh>
    <rPh sb="247" eb="249">
      <t>ケイエイ</t>
    </rPh>
    <rPh sb="250" eb="252">
      <t>ヒジョウ</t>
    </rPh>
    <rPh sb="253" eb="256">
      <t>ショウキボ</t>
    </rPh>
    <rPh sb="260" eb="262">
      <t>ショリ</t>
    </rPh>
    <rPh sb="262" eb="265">
      <t>クイキナイ</t>
    </rPh>
    <rPh sb="265" eb="267">
      <t>ジンコウ</t>
    </rPh>
    <rPh sb="267" eb="268">
      <t>オヨ</t>
    </rPh>
    <rPh sb="269" eb="271">
      <t>ケンスウ</t>
    </rPh>
    <rPh sb="272" eb="273">
      <t>スク</t>
    </rPh>
    <rPh sb="276" eb="278">
      <t>キンネン</t>
    </rPh>
    <rPh sb="279" eb="282">
      <t>コウレイカ</t>
    </rPh>
    <rPh sb="282" eb="283">
      <t>トウ</t>
    </rPh>
    <rPh sb="287" eb="289">
      <t>シセツ</t>
    </rPh>
    <rPh sb="289" eb="291">
      <t>リヨウ</t>
    </rPh>
    <rPh sb="291" eb="292">
      <t>リツ</t>
    </rPh>
    <rPh sb="293" eb="296">
      <t>スイセンカ</t>
    </rPh>
    <rPh sb="296" eb="297">
      <t>リツ</t>
    </rPh>
    <rPh sb="298" eb="299">
      <t>ヨコ</t>
    </rPh>
    <rPh sb="301" eb="303">
      <t>ケイコウ</t>
    </rPh>
    <rPh sb="309" eb="311">
      <t>シセツ</t>
    </rPh>
    <rPh sb="311" eb="313">
      <t>コウシン</t>
    </rPh>
    <rPh sb="314" eb="315">
      <t>サイ</t>
    </rPh>
    <rPh sb="316" eb="318">
      <t>ウンエイ</t>
    </rPh>
    <rPh sb="318" eb="320">
      <t>タイセイ</t>
    </rPh>
    <rPh sb="321" eb="323">
      <t>トウシ</t>
    </rPh>
    <rPh sb="326" eb="327">
      <t>カタ</t>
    </rPh>
    <rPh sb="328" eb="330">
      <t>ミナオ</t>
    </rPh>
    <rPh sb="331" eb="333">
      <t>ヒツヨウ</t>
    </rPh>
    <phoneticPr fontId="4"/>
  </si>
  <si>
    <t>　本町の個別排水処理施設は、供用開始から20年が経過し、近年は浄化槽送風機等、機械類の修繕が増加傾向にある。今後も機械類を含め躯体の修繕が発生することが予想され、これらの費用確保が懸念される。（浄化槽の耐用年数については、国土交通省・農林水産省・環境省が策定したマニュアルより、機械類：７～15年とされてい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</si>
</sst>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7" xfId="0" applyFont="1" applyFill="1" applyBorder="1" applyAlignment="1" applyProtection="1">
      <alignment horizontal="left" vertical="top" wrapText="1"/>
      <protection locked="0"/>
    </xf>
    <xf numFmtId="0" fontId="5" fillId="0" borderId="8"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9" xfId="0" applyFont="1" applyFill="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69C-448D-90DF-50C4DB8C97E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E69C-448D-90DF-50C4DB8C97E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22.22</c:v>
                </c:pt>
              </c:numCache>
            </c:numRef>
          </c:val>
          <c:extLst>
            <c:ext xmlns:c16="http://schemas.microsoft.com/office/drawing/2014/chart" uri="{C3380CC4-5D6E-409C-BE32-E72D297353CC}">
              <c16:uniqueId val="{00000000-B761-4DBC-847B-DCF7B59785A8}"/>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44.52</c:v>
                </c:pt>
              </c:numCache>
            </c:numRef>
          </c:val>
          <c:smooth val="0"/>
          <c:extLst>
            <c:ext xmlns:c16="http://schemas.microsoft.com/office/drawing/2014/chart" uri="{C3380CC4-5D6E-409C-BE32-E72D297353CC}">
              <c16:uniqueId val="{00000001-B761-4DBC-847B-DCF7B59785A8}"/>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0</c:v>
                </c:pt>
                <c:pt idx="4">
                  <c:v>50</c:v>
                </c:pt>
              </c:numCache>
            </c:numRef>
          </c:val>
          <c:extLst>
            <c:ext xmlns:c16="http://schemas.microsoft.com/office/drawing/2014/chart" uri="{C3380CC4-5D6E-409C-BE32-E72D297353CC}">
              <c16:uniqueId val="{00000000-E9C3-4154-BC22-BEBE5733A2A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82.9</c:v>
                </c:pt>
              </c:numCache>
            </c:numRef>
          </c:val>
          <c:smooth val="0"/>
          <c:extLst>
            <c:ext xmlns:c16="http://schemas.microsoft.com/office/drawing/2014/chart" uri="{C3380CC4-5D6E-409C-BE32-E72D297353CC}">
              <c16:uniqueId val="{00000001-E9C3-4154-BC22-BEBE5733A2A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0</c:v>
                </c:pt>
                <c:pt idx="4">
                  <c:v>429.51</c:v>
                </c:pt>
              </c:numCache>
            </c:numRef>
          </c:val>
          <c:extLst>
            <c:ext xmlns:c16="http://schemas.microsoft.com/office/drawing/2014/chart" uri="{C3380CC4-5D6E-409C-BE32-E72D297353CC}">
              <c16:uniqueId val="{00000000-70CC-4A30-B3E9-5884F5F35E9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100.84</c:v>
                </c:pt>
              </c:numCache>
            </c:numRef>
          </c:val>
          <c:smooth val="0"/>
          <c:extLst>
            <c:ext xmlns:c16="http://schemas.microsoft.com/office/drawing/2014/chart" uri="{C3380CC4-5D6E-409C-BE32-E72D297353CC}">
              <c16:uniqueId val="{00000001-70CC-4A30-B3E9-5884F5F35E9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0</c:v>
                </c:pt>
                <c:pt idx="4">
                  <c:v>64.8</c:v>
                </c:pt>
              </c:numCache>
            </c:numRef>
          </c:val>
          <c:extLst>
            <c:ext xmlns:c16="http://schemas.microsoft.com/office/drawing/2014/chart" uri="{C3380CC4-5D6E-409C-BE32-E72D297353CC}">
              <c16:uniqueId val="{00000000-24FD-477C-A481-DAABDB94C27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39.79</c:v>
                </c:pt>
              </c:numCache>
            </c:numRef>
          </c:val>
          <c:smooth val="0"/>
          <c:extLst>
            <c:ext xmlns:c16="http://schemas.microsoft.com/office/drawing/2014/chart" uri="{C3380CC4-5D6E-409C-BE32-E72D297353CC}">
              <c16:uniqueId val="{00000001-24FD-477C-A481-DAABDB94C27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409-47EF-9CBC-A084BEE9DA0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A409-47EF-9CBC-A084BEE9DA0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AEB1-499F-A35C-88AD5CCE866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135.16999999999999</c:v>
                </c:pt>
              </c:numCache>
            </c:numRef>
          </c:val>
          <c:smooth val="0"/>
          <c:extLst>
            <c:ext xmlns:c16="http://schemas.microsoft.com/office/drawing/2014/chart" uri="{C3380CC4-5D6E-409C-BE32-E72D297353CC}">
              <c16:uniqueId val="{00000001-AEB1-499F-A35C-88AD5CCE866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0</c:v>
                </c:pt>
                <c:pt idx="4">
                  <c:v>663.82</c:v>
                </c:pt>
              </c:numCache>
            </c:numRef>
          </c:val>
          <c:extLst>
            <c:ext xmlns:c16="http://schemas.microsoft.com/office/drawing/2014/chart" uri="{C3380CC4-5D6E-409C-BE32-E72D297353CC}">
              <c16:uniqueId val="{00000000-5019-48F9-9AAD-F4F662C90C17}"/>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113.41</c:v>
                </c:pt>
              </c:numCache>
            </c:numRef>
          </c:val>
          <c:smooth val="0"/>
          <c:extLst>
            <c:ext xmlns:c16="http://schemas.microsoft.com/office/drawing/2014/chart" uri="{C3380CC4-5D6E-409C-BE32-E72D297353CC}">
              <c16:uniqueId val="{00000001-5019-48F9-9AAD-F4F662C90C17}"/>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3067.83</c:v>
                </c:pt>
              </c:numCache>
            </c:numRef>
          </c:val>
          <c:extLst>
            <c:ext xmlns:c16="http://schemas.microsoft.com/office/drawing/2014/chart" uri="{C3380CC4-5D6E-409C-BE32-E72D297353CC}">
              <c16:uniqueId val="{00000000-7E8A-4A93-97E4-8932AC833D8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950.64</c:v>
                </c:pt>
              </c:numCache>
            </c:numRef>
          </c:val>
          <c:smooth val="0"/>
          <c:extLst>
            <c:ext xmlns:c16="http://schemas.microsoft.com/office/drawing/2014/chart" uri="{C3380CC4-5D6E-409C-BE32-E72D297353CC}">
              <c16:uniqueId val="{00000001-7E8A-4A93-97E4-8932AC833D8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0</c:v>
                </c:pt>
                <c:pt idx="4">
                  <c:v>79.31</c:v>
                </c:pt>
              </c:numCache>
            </c:numRef>
          </c:val>
          <c:extLst>
            <c:ext xmlns:c16="http://schemas.microsoft.com/office/drawing/2014/chart" uri="{C3380CC4-5D6E-409C-BE32-E72D297353CC}">
              <c16:uniqueId val="{00000000-DAF1-4A65-813F-CCB297E285D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38.549999999999997</c:v>
                </c:pt>
              </c:numCache>
            </c:numRef>
          </c:val>
          <c:smooth val="0"/>
          <c:extLst>
            <c:ext xmlns:c16="http://schemas.microsoft.com/office/drawing/2014/chart" uri="{C3380CC4-5D6E-409C-BE32-E72D297353CC}">
              <c16:uniqueId val="{00000001-DAF1-4A65-813F-CCB297E285D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235.39</c:v>
                </c:pt>
              </c:numCache>
            </c:numRef>
          </c:val>
          <c:extLst>
            <c:ext xmlns:c16="http://schemas.microsoft.com/office/drawing/2014/chart" uri="{C3380CC4-5D6E-409C-BE32-E72D297353CC}">
              <c16:uniqueId val="{00000000-4E7B-4C13-A0AE-60682DDE6B5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391.34</c:v>
                </c:pt>
              </c:numCache>
            </c:numRef>
          </c:val>
          <c:smooth val="0"/>
          <c:extLst>
            <c:ext xmlns:c16="http://schemas.microsoft.com/office/drawing/2014/chart" uri="{C3380CC4-5D6E-409C-BE32-E72D297353CC}">
              <c16:uniqueId val="{00000001-4E7B-4C13-A0AE-60682DDE6B5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【144.34】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【114.26】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【876.32】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【390.09】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【39.30】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S34"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15">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15">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3" t="str">
        <f>データ!H6</f>
        <v>愛媛県　愛南町</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6" t="s">
        <v>1</v>
      </c>
      <c r="C7" s="56"/>
      <c r="D7" s="56"/>
      <c r="E7" s="56"/>
      <c r="F7" s="56"/>
      <c r="G7" s="56"/>
      <c r="H7" s="56"/>
      <c r="I7" s="56" t="s">
        <v>2</v>
      </c>
      <c r="J7" s="56"/>
      <c r="K7" s="56"/>
      <c r="L7" s="56"/>
      <c r="M7" s="56"/>
      <c r="N7" s="56"/>
      <c r="O7" s="56"/>
      <c r="P7" s="56" t="s">
        <v>3</v>
      </c>
      <c r="Q7" s="56"/>
      <c r="R7" s="56"/>
      <c r="S7" s="56"/>
      <c r="T7" s="56"/>
      <c r="U7" s="56"/>
      <c r="V7" s="56"/>
      <c r="W7" s="56" t="s">
        <v>4</v>
      </c>
      <c r="X7" s="56"/>
      <c r="Y7" s="56"/>
      <c r="Z7" s="56"/>
      <c r="AA7" s="56"/>
      <c r="AB7" s="56"/>
      <c r="AC7" s="56"/>
      <c r="AD7" s="56" t="s">
        <v>5</v>
      </c>
      <c r="AE7" s="56"/>
      <c r="AF7" s="56"/>
      <c r="AG7" s="56"/>
      <c r="AH7" s="56"/>
      <c r="AI7" s="56"/>
      <c r="AJ7" s="56"/>
      <c r="AK7" s="3"/>
      <c r="AL7" s="56" t="s">
        <v>6</v>
      </c>
      <c r="AM7" s="56"/>
      <c r="AN7" s="56"/>
      <c r="AO7" s="56"/>
      <c r="AP7" s="56"/>
      <c r="AQ7" s="56"/>
      <c r="AR7" s="56"/>
      <c r="AS7" s="56"/>
      <c r="AT7" s="56" t="s">
        <v>7</v>
      </c>
      <c r="AU7" s="56"/>
      <c r="AV7" s="56"/>
      <c r="AW7" s="56"/>
      <c r="AX7" s="56"/>
      <c r="AY7" s="56"/>
      <c r="AZ7" s="56"/>
      <c r="BA7" s="56"/>
      <c r="BB7" s="56" t="s">
        <v>8</v>
      </c>
      <c r="BC7" s="56"/>
      <c r="BD7" s="56"/>
      <c r="BE7" s="56"/>
      <c r="BF7" s="56"/>
      <c r="BG7" s="56"/>
      <c r="BH7" s="56"/>
      <c r="BI7" s="56"/>
      <c r="BJ7" s="3"/>
      <c r="BK7" s="3"/>
      <c r="BL7" s="74" t="s">
        <v>9</v>
      </c>
      <c r="BM7" s="75"/>
      <c r="BN7" s="75"/>
      <c r="BO7" s="75"/>
      <c r="BP7" s="75"/>
      <c r="BQ7" s="75"/>
      <c r="BR7" s="75"/>
      <c r="BS7" s="75"/>
      <c r="BT7" s="75"/>
      <c r="BU7" s="75"/>
      <c r="BV7" s="75"/>
      <c r="BW7" s="75"/>
      <c r="BX7" s="75"/>
      <c r="BY7" s="76"/>
    </row>
    <row r="8" spans="1:78" ht="18.75" customHeight="1" x14ac:dyDescent="0.15">
      <c r="A8" s="2"/>
      <c r="B8" s="70" t="str">
        <f>データ!I6</f>
        <v>法適用</v>
      </c>
      <c r="C8" s="70"/>
      <c r="D8" s="70"/>
      <c r="E8" s="70"/>
      <c r="F8" s="70"/>
      <c r="G8" s="70"/>
      <c r="H8" s="70"/>
      <c r="I8" s="70" t="str">
        <f>データ!J6</f>
        <v>下水道事業</v>
      </c>
      <c r="J8" s="70"/>
      <c r="K8" s="70"/>
      <c r="L8" s="70"/>
      <c r="M8" s="70"/>
      <c r="N8" s="70"/>
      <c r="O8" s="70"/>
      <c r="P8" s="70" t="str">
        <f>データ!K6</f>
        <v>個別排水処理</v>
      </c>
      <c r="Q8" s="70"/>
      <c r="R8" s="70"/>
      <c r="S8" s="70"/>
      <c r="T8" s="70"/>
      <c r="U8" s="70"/>
      <c r="V8" s="70"/>
      <c r="W8" s="70" t="str">
        <f>データ!L6</f>
        <v>L2</v>
      </c>
      <c r="X8" s="70"/>
      <c r="Y8" s="70"/>
      <c r="Z8" s="70"/>
      <c r="AA8" s="70"/>
      <c r="AB8" s="70"/>
      <c r="AC8" s="70"/>
      <c r="AD8" s="71" t="str">
        <f>データ!$M$6</f>
        <v>非設置</v>
      </c>
      <c r="AE8" s="71"/>
      <c r="AF8" s="71"/>
      <c r="AG8" s="71"/>
      <c r="AH8" s="71"/>
      <c r="AI8" s="71"/>
      <c r="AJ8" s="71"/>
      <c r="AK8" s="3"/>
      <c r="AL8" s="50">
        <f>データ!S6</f>
        <v>18573</v>
      </c>
      <c r="AM8" s="50"/>
      <c r="AN8" s="50"/>
      <c r="AO8" s="50"/>
      <c r="AP8" s="50"/>
      <c r="AQ8" s="50"/>
      <c r="AR8" s="50"/>
      <c r="AS8" s="50"/>
      <c r="AT8" s="51">
        <f>データ!T6</f>
        <v>238.94</v>
      </c>
      <c r="AU8" s="51"/>
      <c r="AV8" s="51"/>
      <c r="AW8" s="51"/>
      <c r="AX8" s="51"/>
      <c r="AY8" s="51"/>
      <c r="AZ8" s="51"/>
      <c r="BA8" s="51"/>
      <c r="BB8" s="51">
        <f>データ!U6</f>
        <v>77.73</v>
      </c>
      <c r="BC8" s="51"/>
      <c r="BD8" s="51"/>
      <c r="BE8" s="51"/>
      <c r="BF8" s="51"/>
      <c r="BG8" s="51"/>
      <c r="BH8" s="51"/>
      <c r="BI8" s="51"/>
      <c r="BJ8" s="3"/>
      <c r="BK8" s="3"/>
      <c r="BL8" s="66" t="s">
        <v>10</v>
      </c>
      <c r="BM8" s="67"/>
      <c r="BN8" s="68" t="s">
        <v>11</v>
      </c>
      <c r="BO8" s="68"/>
      <c r="BP8" s="68"/>
      <c r="BQ8" s="68"/>
      <c r="BR8" s="68"/>
      <c r="BS8" s="68"/>
      <c r="BT8" s="68"/>
      <c r="BU8" s="68"/>
      <c r="BV8" s="68"/>
      <c r="BW8" s="68"/>
      <c r="BX8" s="68"/>
      <c r="BY8" s="69"/>
    </row>
    <row r="9" spans="1:78" ht="18.75" customHeight="1" x14ac:dyDescent="0.15">
      <c r="A9" s="2"/>
      <c r="B9" s="56" t="s">
        <v>12</v>
      </c>
      <c r="C9" s="56"/>
      <c r="D9" s="56"/>
      <c r="E9" s="56"/>
      <c r="F9" s="56"/>
      <c r="G9" s="56"/>
      <c r="H9" s="56"/>
      <c r="I9" s="56" t="s">
        <v>13</v>
      </c>
      <c r="J9" s="56"/>
      <c r="K9" s="56"/>
      <c r="L9" s="56"/>
      <c r="M9" s="56"/>
      <c r="N9" s="56"/>
      <c r="O9" s="56"/>
      <c r="P9" s="56" t="s">
        <v>14</v>
      </c>
      <c r="Q9" s="56"/>
      <c r="R9" s="56"/>
      <c r="S9" s="56"/>
      <c r="T9" s="56"/>
      <c r="U9" s="56"/>
      <c r="V9" s="56"/>
      <c r="W9" s="56" t="s">
        <v>15</v>
      </c>
      <c r="X9" s="56"/>
      <c r="Y9" s="56"/>
      <c r="Z9" s="56"/>
      <c r="AA9" s="56"/>
      <c r="AB9" s="56"/>
      <c r="AC9" s="56"/>
      <c r="AD9" s="56" t="s">
        <v>16</v>
      </c>
      <c r="AE9" s="56"/>
      <c r="AF9" s="56"/>
      <c r="AG9" s="56"/>
      <c r="AH9" s="56"/>
      <c r="AI9" s="56"/>
      <c r="AJ9" s="56"/>
      <c r="AK9" s="3"/>
      <c r="AL9" s="56" t="s">
        <v>17</v>
      </c>
      <c r="AM9" s="56"/>
      <c r="AN9" s="56"/>
      <c r="AO9" s="56"/>
      <c r="AP9" s="56"/>
      <c r="AQ9" s="56"/>
      <c r="AR9" s="56"/>
      <c r="AS9" s="56"/>
      <c r="AT9" s="56" t="s">
        <v>18</v>
      </c>
      <c r="AU9" s="56"/>
      <c r="AV9" s="56"/>
      <c r="AW9" s="56"/>
      <c r="AX9" s="56"/>
      <c r="AY9" s="56"/>
      <c r="AZ9" s="56"/>
      <c r="BA9" s="56"/>
      <c r="BB9" s="56" t="s">
        <v>19</v>
      </c>
      <c r="BC9" s="56"/>
      <c r="BD9" s="56"/>
      <c r="BE9" s="56"/>
      <c r="BF9" s="56"/>
      <c r="BG9" s="56"/>
      <c r="BH9" s="56"/>
      <c r="BI9" s="56"/>
      <c r="BJ9" s="3"/>
      <c r="BK9" s="3"/>
      <c r="BL9" s="57" t="s">
        <v>20</v>
      </c>
      <c r="BM9" s="58"/>
      <c r="BN9" s="59" t="s">
        <v>21</v>
      </c>
      <c r="BO9" s="59"/>
      <c r="BP9" s="59"/>
      <c r="BQ9" s="59"/>
      <c r="BR9" s="59"/>
      <c r="BS9" s="59"/>
      <c r="BT9" s="59"/>
      <c r="BU9" s="59"/>
      <c r="BV9" s="59"/>
      <c r="BW9" s="59"/>
      <c r="BX9" s="59"/>
      <c r="BY9" s="60"/>
    </row>
    <row r="10" spans="1:78" ht="18.75" customHeight="1" x14ac:dyDescent="0.15">
      <c r="A10" s="2"/>
      <c r="B10" s="51" t="str">
        <f>データ!N6</f>
        <v>-</v>
      </c>
      <c r="C10" s="51"/>
      <c r="D10" s="51"/>
      <c r="E10" s="51"/>
      <c r="F10" s="51"/>
      <c r="G10" s="51"/>
      <c r="H10" s="51"/>
      <c r="I10" s="51">
        <f>データ!O6</f>
        <v>33.78</v>
      </c>
      <c r="J10" s="51"/>
      <c r="K10" s="51"/>
      <c r="L10" s="51"/>
      <c r="M10" s="51"/>
      <c r="N10" s="51"/>
      <c r="O10" s="51"/>
      <c r="P10" s="51">
        <f>データ!P6</f>
        <v>0.08</v>
      </c>
      <c r="Q10" s="51"/>
      <c r="R10" s="51"/>
      <c r="S10" s="51"/>
      <c r="T10" s="51"/>
      <c r="U10" s="51"/>
      <c r="V10" s="51"/>
      <c r="W10" s="51">
        <f>データ!Q6</f>
        <v>100</v>
      </c>
      <c r="X10" s="51"/>
      <c r="Y10" s="51"/>
      <c r="Z10" s="51"/>
      <c r="AA10" s="51"/>
      <c r="AB10" s="51"/>
      <c r="AC10" s="51"/>
      <c r="AD10" s="50">
        <f>データ!R6</f>
        <v>2620</v>
      </c>
      <c r="AE10" s="50"/>
      <c r="AF10" s="50"/>
      <c r="AG10" s="50"/>
      <c r="AH10" s="50"/>
      <c r="AI10" s="50"/>
      <c r="AJ10" s="50"/>
      <c r="AK10" s="2"/>
      <c r="AL10" s="50">
        <f>データ!V6</f>
        <v>14</v>
      </c>
      <c r="AM10" s="50"/>
      <c r="AN10" s="50"/>
      <c r="AO10" s="50"/>
      <c r="AP10" s="50"/>
      <c r="AQ10" s="50"/>
      <c r="AR10" s="50"/>
      <c r="AS10" s="50"/>
      <c r="AT10" s="51">
        <f>データ!W6</f>
        <v>0.04</v>
      </c>
      <c r="AU10" s="51"/>
      <c r="AV10" s="51"/>
      <c r="AW10" s="51"/>
      <c r="AX10" s="51"/>
      <c r="AY10" s="51"/>
      <c r="AZ10" s="51"/>
      <c r="BA10" s="51"/>
      <c r="BB10" s="51">
        <f>データ!X6</f>
        <v>350</v>
      </c>
      <c r="BC10" s="51"/>
      <c r="BD10" s="51"/>
      <c r="BE10" s="51"/>
      <c r="BF10" s="51"/>
      <c r="BG10" s="51"/>
      <c r="BH10" s="51"/>
      <c r="BI10" s="51"/>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24</v>
      </c>
      <c r="BM11" s="61"/>
      <c r="BN11" s="61"/>
      <c r="BO11" s="61"/>
      <c r="BP11" s="61"/>
      <c r="BQ11" s="61"/>
      <c r="BR11" s="61"/>
      <c r="BS11" s="61"/>
      <c r="BT11" s="61"/>
      <c r="BU11" s="61"/>
      <c r="BV11" s="61"/>
      <c r="BW11" s="61"/>
      <c r="BX11" s="61"/>
      <c r="BY11" s="61"/>
      <c r="BZ11" s="6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15">
      <c r="A14" s="2"/>
      <c r="B14" s="63" t="s">
        <v>25</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43" t="s">
        <v>115</v>
      </c>
      <c r="BM16" s="44"/>
      <c r="BN16" s="44"/>
      <c r="BO16" s="44"/>
      <c r="BP16" s="44"/>
      <c r="BQ16" s="44"/>
      <c r="BR16" s="44"/>
      <c r="BS16" s="44"/>
      <c r="BT16" s="44"/>
      <c r="BU16" s="44"/>
      <c r="BV16" s="44"/>
      <c r="BW16" s="44"/>
      <c r="BX16" s="44"/>
      <c r="BY16" s="44"/>
      <c r="BZ16" s="45"/>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43"/>
      <c r="BM17" s="44"/>
      <c r="BN17" s="44"/>
      <c r="BO17" s="44"/>
      <c r="BP17" s="44"/>
      <c r="BQ17" s="44"/>
      <c r="BR17" s="44"/>
      <c r="BS17" s="44"/>
      <c r="BT17" s="44"/>
      <c r="BU17" s="44"/>
      <c r="BV17" s="44"/>
      <c r="BW17" s="44"/>
      <c r="BX17" s="44"/>
      <c r="BY17" s="44"/>
      <c r="BZ17" s="45"/>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43"/>
      <c r="BM18" s="44"/>
      <c r="BN18" s="44"/>
      <c r="BO18" s="44"/>
      <c r="BP18" s="44"/>
      <c r="BQ18" s="44"/>
      <c r="BR18" s="44"/>
      <c r="BS18" s="44"/>
      <c r="BT18" s="44"/>
      <c r="BU18" s="44"/>
      <c r="BV18" s="44"/>
      <c r="BW18" s="44"/>
      <c r="BX18" s="44"/>
      <c r="BY18" s="44"/>
      <c r="BZ18" s="45"/>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43"/>
      <c r="BM19" s="44"/>
      <c r="BN19" s="44"/>
      <c r="BO19" s="44"/>
      <c r="BP19" s="44"/>
      <c r="BQ19" s="44"/>
      <c r="BR19" s="44"/>
      <c r="BS19" s="44"/>
      <c r="BT19" s="44"/>
      <c r="BU19" s="44"/>
      <c r="BV19" s="44"/>
      <c r="BW19" s="44"/>
      <c r="BX19" s="44"/>
      <c r="BY19" s="44"/>
      <c r="BZ19" s="45"/>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43"/>
      <c r="BM20" s="44"/>
      <c r="BN20" s="44"/>
      <c r="BO20" s="44"/>
      <c r="BP20" s="44"/>
      <c r="BQ20" s="44"/>
      <c r="BR20" s="44"/>
      <c r="BS20" s="44"/>
      <c r="BT20" s="44"/>
      <c r="BU20" s="44"/>
      <c r="BV20" s="44"/>
      <c r="BW20" s="44"/>
      <c r="BX20" s="44"/>
      <c r="BY20" s="44"/>
      <c r="BZ20" s="45"/>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43"/>
      <c r="BM21" s="44"/>
      <c r="BN21" s="44"/>
      <c r="BO21" s="44"/>
      <c r="BP21" s="44"/>
      <c r="BQ21" s="44"/>
      <c r="BR21" s="44"/>
      <c r="BS21" s="44"/>
      <c r="BT21" s="44"/>
      <c r="BU21" s="44"/>
      <c r="BV21" s="44"/>
      <c r="BW21" s="44"/>
      <c r="BX21" s="44"/>
      <c r="BY21" s="44"/>
      <c r="BZ21" s="45"/>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43"/>
      <c r="BM22" s="44"/>
      <c r="BN22" s="44"/>
      <c r="BO22" s="44"/>
      <c r="BP22" s="44"/>
      <c r="BQ22" s="44"/>
      <c r="BR22" s="44"/>
      <c r="BS22" s="44"/>
      <c r="BT22" s="44"/>
      <c r="BU22" s="44"/>
      <c r="BV22" s="44"/>
      <c r="BW22" s="44"/>
      <c r="BX22" s="44"/>
      <c r="BY22" s="44"/>
      <c r="BZ22" s="45"/>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43"/>
      <c r="BM23" s="44"/>
      <c r="BN23" s="44"/>
      <c r="BO23" s="44"/>
      <c r="BP23" s="44"/>
      <c r="BQ23" s="44"/>
      <c r="BR23" s="44"/>
      <c r="BS23" s="44"/>
      <c r="BT23" s="44"/>
      <c r="BU23" s="44"/>
      <c r="BV23" s="44"/>
      <c r="BW23" s="44"/>
      <c r="BX23" s="44"/>
      <c r="BY23" s="44"/>
      <c r="BZ23" s="45"/>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43"/>
      <c r="BM24" s="44"/>
      <c r="BN24" s="44"/>
      <c r="BO24" s="44"/>
      <c r="BP24" s="44"/>
      <c r="BQ24" s="44"/>
      <c r="BR24" s="44"/>
      <c r="BS24" s="44"/>
      <c r="BT24" s="44"/>
      <c r="BU24" s="44"/>
      <c r="BV24" s="44"/>
      <c r="BW24" s="44"/>
      <c r="BX24" s="44"/>
      <c r="BY24" s="44"/>
      <c r="BZ24" s="45"/>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43"/>
      <c r="BM25" s="44"/>
      <c r="BN25" s="44"/>
      <c r="BO25" s="44"/>
      <c r="BP25" s="44"/>
      <c r="BQ25" s="44"/>
      <c r="BR25" s="44"/>
      <c r="BS25" s="44"/>
      <c r="BT25" s="44"/>
      <c r="BU25" s="44"/>
      <c r="BV25" s="44"/>
      <c r="BW25" s="44"/>
      <c r="BX25" s="44"/>
      <c r="BY25" s="44"/>
      <c r="BZ25" s="45"/>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43"/>
      <c r="BM26" s="44"/>
      <c r="BN26" s="44"/>
      <c r="BO26" s="44"/>
      <c r="BP26" s="44"/>
      <c r="BQ26" s="44"/>
      <c r="BR26" s="44"/>
      <c r="BS26" s="44"/>
      <c r="BT26" s="44"/>
      <c r="BU26" s="44"/>
      <c r="BV26" s="44"/>
      <c r="BW26" s="44"/>
      <c r="BX26" s="44"/>
      <c r="BY26" s="44"/>
      <c r="BZ26" s="45"/>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43"/>
      <c r="BM27" s="44"/>
      <c r="BN27" s="44"/>
      <c r="BO27" s="44"/>
      <c r="BP27" s="44"/>
      <c r="BQ27" s="44"/>
      <c r="BR27" s="44"/>
      <c r="BS27" s="44"/>
      <c r="BT27" s="44"/>
      <c r="BU27" s="44"/>
      <c r="BV27" s="44"/>
      <c r="BW27" s="44"/>
      <c r="BX27" s="44"/>
      <c r="BY27" s="44"/>
      <c r="BZ27" s="45"/>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43"/>
      <c r="BM28" s="44"/>
      <c r="BN28" s="44"/>
      <c r="BO28" s="44"/>
      <c r="BP28" s="44"/>
      <c r="BQ28" s="44"/>
      <c r="BR28" s="44"/>
      <c r="BS28" s="44"/>
      <c r="BT28" s="44"/>
      <c r="BU28" s="44"/>
      <c r="BV28" s="44"/>
      <c r="BW28" s="44"/>
      <c r="BX28" s="44"/>
      <c r="BY28" s="44"/>
      <c r="BZ28" s="45"/>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43"/>
      <c r="BM29" s="44"/>
      <c r="BN29" s="44"/>
      <c r="BO29" s="44"/>
      <c r="BP29" s="44"/>
      <c r="BQ29" s="44"/>
      <c r="BR29" s="44"/>
      <c r="BS29" s="44"/>
      <c r="BT29" s="44"/>
      <c r="BU29" s="44"/>
      <c r="BV29" s="44"/>
      <c r="BW29" s="44"/>
      <c r="BX29" s="44"/>
      <c r="BY29" s="44"/>
      <c r="BZ29" s="45"/>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43"/>
      <c r="BM30" s="44"/>
      <c r="BN30" s="44"/>
      <c r="BO30" s="44"/>
      <c r="BP30" s="44"/>
      <c r="BQ30" s="44"/>
      <c r="BR30" s="44"/>
      <c r="BS30" s="44"/>
      <c r="BT30" s="44"/>
      <c r="BU30" s="44"/>
      <c r="BV30" s="44"/>
      <c r="BW30" s="44"/>
      <c r="BX30" s="44"/>
      <c r="BY30" s="44"/>
      <c r="BZ30" s="45"/>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43"/>
      <c r="BM31" s="44"/>
      <c r="BN31" s="44"/>
      <c r="BO31" s="44"/>
      <c r="BP31" s="44"/>
      <c r="BQ31" s="44"/>
      <c r="BR31" s="44"/>
      <c r="BS31" s="44"/>
      <c r="BT31" s="44"/>
      <c r="BU31" s="44"/>
      <c r="BV31" s="44"/>
      <c r="BW31" s="44"/>
      <c r="BX31" s="44"/>
      <c r="BY31" s="44"/>
      <c r="BZ31" s="45"/>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43"/>
      <c r="BM32" s="44"/>
      <c r="BN32" s="44"/>
      <c r="BO32" s="44"/>
      <c r="BP32" s="44"/>
      <c r="BQ32" s="44"/>
      <c r="BR32" s="44"/>
      <c r="BS32" s="44"/>
      <c r="BT32" s="44"/>
      <c r="BU32" s="44"/>
      <c r="BV32" s="44"/>
      <c r="BW32" s="44"/>
      <c r="BX32" s="44"/>
      <c r="BY32" s="44"/>
      <c r="BZ32" s="45"/>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43"/>
      <c r="BM33" s="44"/>
      <c r="BN33" s="44"/>
      <c r="BO33" s="44"/>
      <c r="BP33" s="44"/>
      <c r="BQ33" s="44"/>
      <c r="BR33" s="44"/>
      <c r="BS33" s="44"/>
      <c r="BT33" s="44"/>
      <c r="BU33" s="44"/>
      <c r="BV33" s="44"/>
      <c r="BW33" s="44"/>
      <c r="BX33" s="44"/>
      <c r="BY33" s="44"/>
      <c r="BZ33" s="45"/>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43"/>
      <c r="BM34" s="44"/>
      <c r="BN34" s="44"/>
      <c r="BO34" s="44"/>
      <c r="BP34" s="44"/>
      <c r="BQ34" s="44"/>
      <c r="BR34" s="44"/>
      <c r="BS34" s="44"/>
      <c r="BT34" s="44"/>
      <c r="BU34" s="44"/>
      <c r="BV34" s="44"/>
      <c r="BW34" s="44"/>
      <c r="BX34" s="44"/>
      <c r="BY34" s="44"/>
      <c r="BZ34" s="45"/>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43"/>
      <c r="BM35" s="44"/>
      <c r="BN35" s="44"/>
      <c r="BO35" s="44"/>
      <c r="BP35" s="44"/>
      <c r="BQ35" s="44"/>
      <c r="BR35" s="44"/>
      <c r="BS35" s="44"/>
      <c r="BT35" s="44"/>
      <c r="BU35" s="44"/>
      <c r="BV35" s="44"/>
      <c r="BW35" s="44"/>
      <c r="BX35" s="44"/>
      <c r="BY35" s="44"/>
      <c r="BZ35" s="45"/>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43"/>
      <c r="BM36" s="44"/>
      <c r="BN36" s="44"/>
      <c r="BO36" s="44"/>
      <c r="BP36" s="44"/>
      <c r="BQ36" s="44"/>
      <c r="BR36" s="44"/>
      <c r="BS36" s="44"/>
      <c r="BT36" s="44"/>
      <c r="BU36" s="44"/>
      <c r="BV36" s="44"/>
      <c r="BW36" s="44"/>
      <c r="BX36" s="44"/>
      <c r="BY36" s="44"/>
      <c r="BZ36" s="45"/>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43"/>
      <c r="BM37" s="44"/>
      <c r="BN37" s="44"/>
      <c r="BO37" s="44"/>
      <c r="BP37" s="44"/>
      <c r="BQ37" s="44"/>
      <c r="BR37" s="44"/>
      <c r="BS37" s="44"/>
      <c r="BT37" s="44"/>
      <c r="BU37" s="44"/>
      <c r="BV37" s="44"/>
      <c r="BW37" s="44"/>
      <c r="BX37" s="44"/>
      <c r="BY37" s="44"/>
      <c r="BZ37" s="45"/>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43"/>
      <c r="BM38" s="44"/>
      <c r="BN38" s="44"/>
      <c r="BO38" s="44"/>
      <c r="BP38" s="44"/>
      <c r="BQ38" s="44"/>
      <c r="BR38" s="44"/>
      <c r="BS38" s="44"/>
      <c r="BT38" s="44"/>
      <c r="BU38" s="44"/>
      <c r="BV38" s="44"/>
      <c r="BW38" s="44"/>
      <c r="BX38" s="44"/>
      <c r="BY38" s="44"/>
      <c r="BZ38" s="45"/>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43"/>
      <c r="BM39" s="44"/>
      <c r="BN39" s="44"/>
      <c r="BO39" s="44"/>
      <c r="BP39" s="44"/>
      <c r="BQ39" s="44"/>
      <c r="BR39" s="44"/>
      <c r="BS39" s="44"/>
      <c r="BT39" s="44"/>
      <c r="BU39" s="44"/>
      <c r="BV39" s="44"/>
      <c r="BW39" s="44"/>
      <c r="BX39" s="44"/>
      <c r="BY39" s="44"/>
      <c r="BZ39" s="45"/>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43"/>
      <c r="BM40" s="44"/>
      <c r="BN40" s="44"/>
      <c r="BO40" s="44"/>
      <c r="BP40" s="44"/>
      <c r="BQ40" s="44"/>
      <c r="BR40" s="44"/>
      <c r="BS40" s="44"/>
      <c r="BT40" s="44"/>
      <c r="BU40" s="44"/>
      <c r="BV40" s="44"/>
      <c r="BW40" s="44"/>
      <c r="BX40" s="44"/>
      <c r="BY40" s="44"/>
      <c r="BZ40" s="45"/>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43"/>
      <c r="BM41" s="44"/>
      <c r="BN41" s="44"/>
      <c r="BO41" s="44"/>
      <c r="BP41" s="44"/>
      <c r="BQ41" s="44"/>
      <c r="BR41" s="44"/>
      <c r="BS41" s="44"/>
      <c r="BT41" s="44"/>
      <c r="BU41" s="44"/>
      <c r="BV41" s="44"/>
      <c r="BW41" s="44"/>
      <c r="BX41" s="44"/>
      <c r="BY41" s="44"/>
      <c r="BZ41" s="45"/>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43"/>
      <c r="BM42" s="44"/>
      <c r="BN42" s="44"/>
      <c r="BO42" s="44"/>
      <c r="BP42" s="44"/>
      <c r="BQ42" s="44"/>
      <c r="BR42" s="44"/>
      <c r="BS42" s="44"/>
      <c r="BT42" s="44"/>
      <c r="BU42" s="44"/>
      <c r="BV42" s="44"/>
      <c r="BW42" s="44"/>
      <c r="BX42" s="44"/>
      <c r="BY42" s="44"/>
      <c r="BZ42" s="45"/>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43"/>
      <c r="BM43" s="44"/>
      <c r="BN43" s="44"/>
      <c r="BO43" s="44"/>
      <c r="BP43" s="44"/>
      <c r="BQ43" s="44"/>
      <c r="BR43" s="44"/>
      <c r="BS43" s="44"/>
      <c r="BT43" s="44"/>
      <c r="BU43" s="44"/>
      <c r="BV43" s="44"/>
      <c r="BW43" s="44"/>
      <c r="BX43" s="44"/>
      <c r="BY43" s="44"/>
      <c r="BZ43" s="45"/>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46"/>
      <c r="BM44" s="47"/>
      <c r="BN44" s="47"/>
      <c r="BO44" s="47"/>
      <c r="BP44" s="47"/>
      <c r="BQ44" s="47"/>
      <c r="BR44" s="47"/>
      <c r="BS44" s="47"/>
      <c r="BT44" s="47"/>
      <c r="BU44" s="47"/>
      <c r="BV44" s="47"/>
      <c r="BW44" s="47"/>
      <c r="BX44" s="47"/>
      <c r="BY44" s="47"/>
      <c r="BZ44" s="48"/>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117</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3" t="s">
        <v>116</v>
      </c>
      <c r="BM66" s="44"/>
      <c r="BN66" s="44"/>
      <c r="BO66" s="44"/>
      <c r="BP66" s="44"/>
      <c r="BQ66" s="44"/>
      <c r="BR66" s="44"/>
      <c r="BS66" s="44"/>
      <c r="BT66" s="44"/>
      <c r="BU66" s="44"/>
      <c r="BV66" s="44"/>
      <c r="BW66" s="44"/>
      <c r="BX66" s="44"/>
      <c r="BY66" s="44"/>
      <c r="BZ66" s="45"/>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3"/>
      <c r="BM67" s="44"/>
      <c r="BN67" s="44"/>
      <c r="BO67" s="44"/>
      <c r="BP67" s="44"/>
      <c r="BQ67" s="44"/>
      <c r="BR67" s="44"/>
      <c r="BS67" s="44"/>
      <c r="BT67" s="44"/>
      <c r="BU67" s="44"/>
      <c r="BV67" s="44"/>
      <c r="BW67" s="44"/>
      <c r="BX67" s="44"/>
      <c r="BY67" s="44"/>
      <c r="BZ67" s="45"/>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3"/>
      <c r="BM68" s="44"/>
      <c r="BN68" s="44"/>
      <c r="BO68" s="44"/>
      <c r="BP68" s="44"/>
      <c r="BQ68" s="44"/>
      <c r="BR68" s="44"/>
      <c r="BS68" s="44"/>
      <c r="BT68" s="44"/>
      <c r="BU68" s="44"/>
      <c r="BV68" s="44"/>
      <c r="BW68" s="44"/>
      <c r="BX68" s="44"/>
      <c r="BY68" s="44"/>
      <c r="BZ68" s="45"/>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3"/>
      <c r="BM69" s="44"/>
      <c r="BN69" s="44"/>
      <c r="BO69" s="44"/>
      <c r="BP69" s="44"/>
      <c r="BQ69" s="44"/>
      <c r="BR69" s="44"/>
      <c r="BS69" s="44"/>
      <c r="BT69" s="44"/>
      <c r="BU69" s="44"/>
      <c r="BV69" s="44"/>
      <c r="BW69" s="44"/>
      <c r="BX69" s="44"/>
      <c r="BY69" s="44"/>
      <c r="BZ69" s="45"/>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3"/>
      <c r="BM70" s="44"/>
      <c r="BN70" s="44"/>
      <c r="BO70" s="44"/>
      <c r="BP70" s="44"/>
      <c r="BQ70" s="44"/>
      <c r="BR70" s="44"/>
      <c r="BS70" s="44"/>
      <c r="BT70" s="44"/>
      <c r="BU70" s="44"/>
      <c r="BV70" s="44"/>
      <c r="BW70" s="44"/>
      <c r="BX70" s="44"/>
      <c r="BY70" s="44"/>
      <c r="BZ70" s="45"/>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3"/>
      <c r="BM71" s="44"/>
      <c r="BN71" s="44"/>
      <c r="BO71" s="44"/>
      <c r="BP71" s="44"/>
      <c r="BQ71" s="44"/>
      <c r="BR71" s="44"/>
      <c r="BS71" s="44"/>
      <c r="BT71" s="44"/>
      <c r="BU71" s="44"/>
      <c r="BV71" s="44"/>
      <c r="BW71" s="44"/>
      <c r="BX71" s="44"/>
      <c r="BY71" s="44"/>
      <c r="BZ71" s="45"/>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3"/>
      <c r="BM72" s="44"/>
      <c r="BN72" s="44"/>
      <c r="BO72" s="44"/>
      <c r="BP72" s="44"/>
      <c r="BQ72" s="44"/>
      <c r="BR72" s="44"/>
      <c r="BS72" s="44"/>
      <c r="BT72" s="44"/>
      <c r="BU72" s="44"/>
      <c r="BV72" s="44"/>
      <c r="BW72" s="44"/>
      <c r="BX72" s="44"/>
      <c r="BY72" s="44"/>
      <c r="BZ72" s="45"/>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3"/>
      <c r="BM73" s="44"/>
      <c r="BN73" s="44"/>
      <c r="BO73" s="44"/>
      <c r="BP73" s="44"/>
      <c r="BQ73" s="44"/>
      <c r="BR73" s="44"/>
      <c r="BS73" s="44"/>
      <c r="BT73" s="44"/>
      <c r="BU73" s="44"/>
      <c r="BV73" s="44"/>
      <c r="BW73" s="44"/>
      <c r="BX73" s="44"/>
      <c r="BY73" s="44"/>
      <c r="BZ73" s="45"/>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3"/>
      <c r="BM74" s="44"/>
      <c r="BN74" s="44"/>
      <c r="BO74" s="44"/>
      <c r="BP74" s="44"/>
      <c r="BQ74" s="44"/>
      <c r="BR74" s="44"/>
      <c r="BS74" s="44"/>
      <c r="BT74" s="44"/>
      <c r="BU74" s="44"/>
      <c r="BV74" s="44"/>
      <c r="BW74" s="44"/>
      <c r="BX74" s="44"/>
      <c r="BY74" s="44"/>
      <c r="BZ74" s="45"/>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3"/>
      <c r="BM75" s="44"/>
      <c r="BN75" s="44"/>
      <c r="BO75" s="44"/>
      <c r="BP75" s="44"/>
      <c r="BQ75" s="44"/>
      <c r="BR75" s="44"/>
      <c r="BS75" s="44"/>
      <c r="BT75" s="44"/>
      <c r="BU75" s="44"/>
      <c r="BV75" s="44"/>
      <c r="BW75" s="44"/>
      <c r="BX75" s="44"/>
      <c r="BY75" s="44"/>
      <c r="BZ75" s="45"/>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3"/>
      <c r="BM76" s="44"/>
      <c r="BN76" s="44"/>
      <c r="BO76" s="44"/>
      <c r="BP76" s="44"/>
      <c r="BQ76" s="44"/>
      <c r="BR76" s="44"/>
      <c r="BS76" s="44"/>
      <c r="BT76" s="44"/>
      <c r="BU76" s="44"/>
      <c r="BV76" s="44"/>
      <c r="BW76" s="44"/>
      <c r="BX76" s="44"/>
      <c r="BY76" s="44"/>
      <c r="BZ76" s="45"/>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3"/>
      <c r="BM77" s="44"/>
      <c r="BN77" s="44"/>
      <c r="BO77" s="44"/>
      <c r="BP77" s="44"/>
      <c r="BQ77" s="44"/>
      <c r="BR77" s="44"/>
      <c r="BS77" s="44"/>
      <c r="BT77" s="44"/>
      <c r="BU77" s="44"/>
      <c r="BV77" s="44"/>
      <c r="BW77" s="44"/>
      <c r="BX77" s="44"/>
      <c r="BY77" s="44"/>
      <c r="BZ77" s="45"/>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3"/>
      <c r="BM78" s="44"/>
      <c r="BN78" s="44"/>
      <c r="BO78" s="44"/>
      <c r="BP78" s="44"/>
      <c r="BQ78" s="44"/>
      <c r="BR78" s="44"/>
      <c r="BS78" s="44"/>
      <c r="BT78" s="44"/>
      <c r="BU78" s="44"/>
      <c r="BV78" s="44"/>
      <c r="BW78" s="44"/>
      <c r="BX78" s="44"/>
      <c r="BY78" s="44"/>
      <c r="BZ78" s="45"/>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3"/>
      <c r="BM79" s="44"/>
      <c r="BN79" s="44"/>
      <c r="BO79" s="44"/>
      <c r="BP79" s="44"/>
      <c r="BQ79" s="44"/>
      <c r="BR79" s="44"/>
      <c r="BS79" s="44"/>
      <c r="BT79" s="44"/>
      <c r="BU79" s="44"/>
      <c r="BV79" s="44"/>
      <c r="BW79" s="44"/>
      <c r="BX79" s="44"/>
      <c r="BY79" s="44"/>
      <c r="BZ79" s="45"/>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3"/>
      <c r="BM80" s="44"/>
      <c r="BN80" s="44"/>
      <c r="BO80" s="44"/>
      <c r="BP80" s="44"/>
      <c r="BQ80" s="44"/>
      <c r="BR80" s="44"/>
      <c r="BS80" s="44"/>
      <c r="BT80" s="44"/>
      <c r="BU80" s="44"/>
      <c r="BV80" s="44"/>
      <c r="BW80" s="44"/>
      <c r="BX80" s="44"/>
      <c r="BY80" s="44"/>
      <c r="BZ80" s="45"/>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3"/>
      <c r="BM81" s="44"/>
      <c r="BN81" s="44"/>
      <c r="BO81" s="44"/>
      <c r="BP81" s="44"/>
      <c r="BQ81" s="44"/>
      <c r="BR81" s="44"/>
      <c r="BS81" s="44"/>
      <c r="BT81" s="44"/>
      <c r="BU81" s="44"/>
      <c r="BV81" s="44"/>
      <c r="BW81" s="44"/>
      <c r="BX81" s="44"/>
      <c r="BY81" s="44"/>
      <c r="BZ81" s="45"/>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6"/>
      <c r="BM82" s="47"/>
      <c r="BN82" s="47"/>
      <c r="BO82" s="47"/>
      <c r="BP82" s="47"/>
      <c r="BQ82" s="47"/>
      <c r="BR82" s="47"/>
      <c r="BS82" s="47"/>
      <c r="BT82" s="47"/>
      <c r="BU82" s="47"/>
      <c r="BV82" s="47"/>
      <c r="BW82" s="47"/>
      <c r="BX82" s="47"/>
      <c r="BY82" s="47"/>
      <c r="BZ82" s="48"/>
    </row>
    <row r="83" spans="1:78" x14ac:dyDescent="0.15">
      <c r="C83" s="49" t="s">
        <v>30</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【100.11】</v>
      </c>
      <c r="F85" s="12" t="str">
        <f>データ!AT6</f>
        <v>【144.34】</v>
      </c>
      <c r="G85" s="12" t="str">
        <f>データ!BE6</f>
        <v>【114.26】</v>
      </c>
      <c r="H85" s="12" t="str">
        <f>データ!BP6</f>
        <v>【876.32】</v>
      </c>
      <c r="I85" s="12" t="str">
        <f>データ!CA6</f>
        <v>【39.48】</v>
      </c>
      <c r="J85" s="12" t="str">
        <f>データ!CL6</f>
        <v>【390.09】</v>
      </c>
      <c r="K85" s="12" t="str">
        <f>データ!CW6</f>
        <v>【45.56】</v>
      </c>
      <c r="L85" s="12" t="str">
        <f>データ!DH6</f>
        <v>【82.62】</v>
      </c>
      <c r="M85" s="12" t="str">
        <f>データ!DS6</f>
        <v>【39.30】</v>
      </c>
      <c r="N85" s="12" t="str">
        <f>データ!ED6</f>
        <v>【-】</v>
      </c>
      <c r="O85" s="12" t="str">
        <f>データ!EO6</f>
        <v>【-】</v>
      </c>
    </row>
  </sheetData>
  <sheetProtection algorithmName="SHA-512" hashValue="wgaj3P0+MW0wxVqC2wLST0N1UZAEoR7D19Rr3zN74NFwPDBSnwXKHIwKBK4NEQRKjO6ZlDwndFWHlAdhx/usXg==" saltValue="Cg5gkaFJ8g5h7gdBEFEKi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15">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385069</v>
      </c>
      <c r="D6" s="19">
        <f t="shared" si="3"/>
        <v>46</v>
      </c>
      <c r="E6" s="19">
        <f t="shared" si="3"/>
        <v>18</v>
      </c>
      <c r="F6" s="19">
        <f t="shared" si="3"/>
        <v>1</v>
      </c>
      <c r="G6" s="19">
        <f t="shared" si="3"/>
        <v>0</v>
      </c>
      <c r="H6" s="19" t="str">
        <f t="shared" si="3"/>
        <v>愛媛県　愛南町</v>
      </c>
      <c r="I6" s="19" t="str">
        <f t="shared" si="3"/>
        <v>法適用</v>
      </c>
      <c r="J6" s="19" t="str">
        <f t="shared" si="3"/>
        <v>下水道事業</v>
      </c>
      <c r="K6" s="19" t="str">
        <f t="shared" si="3"/>
        <v>個別排水処理</v>
      </c>
      <c r="L6" s="19" t="str">
        <f t="shared" si="3"/>
        <v>L2</v>
      </c>
      <c r="M6" s="19" t="str">
        <f t="shared" si="3"/>
        <v>非設置</v>
      </c>
      <c r="N6" s="20" t="str">
        <f t="shared" si="3"/>
        <v>-</v>
      </c>
      <c r="O6" s="20">
        <f t="shared" si="3"/>
        <v>33.78</v>
      </c>
      <c r="P6" s="20">
        <f t="shared" si="3"/>
        <v>0.08</v>
      </c>
      <c r="Q6" s="20">
        <f t="shared" si="3"/>
        <v>100</v>
      </c>
      <c r="R6" s="20">
        <f t="shared" si="3"/>
        <v>2620</v>
      </c>
      <c r="S6" s="20">
        <f t="shared" si="3"/>
        <v>18573</v>
      </c>
      <c r="T6" s="20">
        <f t="shared" si="3"/>
        <v>238.94</v>
      </c>
      <c r="U6" s="20">
        <f t="shared" si="3"/>
        <v>77.73</v>
      </c>
      <c r="V6" s="20">
        <f t="shared" si="3"/>
        <v>14</v>
      </c>
      <c r="W6" s="20">
        <f t="shared" si="3"/>
        <v>0.04</v>
      </c>
      <c r="X6" s="20">
        <f t="shared" si="3"/>
        <v>350</v>
      </c>
      <c r="Y6" s="21" t="str">
        <f>IF(Y7="",NA(),Y7)</f>
        <v>-</v>
      </c>
      <c r="Z6" s="21" t="str">
        <f t="shared" ref="Z6:AH6" si="4">IF(Z7="",NA(),Z7)</f>
        <v>-</v>
      </c>
      <c r="AA6" s="21" t="str">
        <f t="shared" si="4"/>
        <v>-</v>
      </c>
      <c r="AB6" s="21" t="str">
        <f t="shared" si="4"/>
        <v>-</v>
      </c>
      <c r="AC6" s="21">
        <f t="shared" si="4"/>
        <v>429.51</v>
      </c>
      <c r="AD6" s="21" t="str">
        <f t="shared" si="4"/>
        <v>-</v>
      </c>
      <c r="AE6" s="21" t="str">
        <f t="shared" si="4"/>
        <v>-</v>
      </c>
      <c r="AF6" s="21" t="str">
        <f t="shared" si="4"/>
        <v>-</v>
      </c>
      <c r="AG6" s="21" t="str">
        <f t="shared" si="4"/>
        <v>-</v>
      </c>
      <c r="AH6" s="21">
        <f t="shared" si="4"/>
        <v>100.84</v>
      </c>
      <c r="AI6" s="20" t="str">
        <f>IF(AI7="","",IF(AI7="-","【-】","【"&amp;SUBSTITUTE(TEXT(AI7,"#,##0.00"),"-","△")&amp;"】"))</f>
        <v>【100.11】</v>
      </c>
      <c r="AJ6" s="21" t="str">
        <f>IF(AJ7="",NA(),AJ7)</f>
        <v>-</v>
      </c>
      <c r="AK6" s="21" t="str">
        <f t="shared" ref="AK6:AS6" si="5">IF(AK7="",NA(),AK7)</f>
        <v>-</v>
      </c>
      <c r="AL6" s="21" t="str">
        <f t="shared" si="5"/>
        <v>-</v>
      </c>
      <c r="AM6" s="21" t="str">
        <f t="shared" si="5"/>
        <v>-</v>
      </c>
      <c r="AN6" s="20">
        <f t="shared" si="5"/>
        <v>0</v>
      </c>
      <c r="AO6" s="21" t="str">
        <f t="shared" si="5"/>
        <v>-</v>
      </c>
      <c r="AP6" s="21" t="str">
        <f t="shared" si="5"/>
        <v>-</v>
      </c>
      <c r="AQ6" s="21" t="str">
        <f t="shared" si="5"/>
        <v>-</v>
      </c>
      <c r="AR6" s="21" t="str">
        <f t="shared" si="5"/>
        <v>-</v>
      </c>
      <c r="AS6" s="21">
        <f t="shared" si="5"/>
        <v>135.16999999999999</v>
      </c>
      <c r="AT6" s="20" t="str">
        <f>IF(AT7="","",IF(AT7="-","【-】","【"&amp;SUBSTITUTE(TEXT(AT7,"#,##0.00"),"-","△")&amp;"】"))</f>
        <v>【144.34】</v>
      </c>
      <c r="AU6" s="21" t="str">
        <f>IF(AU7="",NA(),AU7)</f>
        <v>-</v>
      </c>
      <c r="AV6" s="21" t="str">
        <f t="shared" ref="AV6:BD6" si="6">IF(AV7="",NA(),AV7)</f>
        <v>-</v>
      </c>
      <c r="AW6" s="21" t="str">
        <f t="shared" si="6"/>
        <v>-</v>
      </c>
      <c r="AX6" s="21" t="str">
        <f t="shared" si="6"/>
        <v>-</v>
      </c>
      <c r="AY6" s="21">
        <f t="shared" si="6"/>
        <v>663.82</v>
      </c>
      <c r="AZ6" s="21" t="str">
        <f t="shared" si="6"/>
        <v>-</v>
      </c>
      <c r="BA6" s="21" t="str">
        <f t="shared" si="6"/>
        <v>-</v>
      </c>
      <c r="BB6" s="21" t="str">
        <f t="shared" si="6"/>
        <v>-</v>
      </c>
      <c r="BC6" s="21" t="str">
        <f t="shared" si="6"/>
        <v>-</v>
      </c>
      <c r="BD6" s="21">
        <f t="shared" si="6"/>
        <v>113.41</v>
      </c>
      <c r="BE6" s="20" t="str">
        <f>IF(BE7="","",IF(BE7="-","【-】","【"&amp;SUBSTITUTE(TEXT(BE7,"#,##0.00"),"-","△")&amp;"】"))</f>
        <v>【114.26】</v>
      </c>
      <c r="BF6" s="21" t="str">
        <f>IF(BF7="",NA(),BF7)</f>
        <v>-</v>
      </c>
      <c r="BG6" s="21" t="str">
        <f t="shared" ref="BG6:BO6" si="7">IF(BG7="",NA(),BG7)</f>
        <v>-</v>
      </c>
      <c r="BH6" s="21" t="str">
        <f t="shared" si="7"/>
        <v>-</v>
      </c>
      <c r="BI6" s="21" t="str">
        <f t="shared" si="7"/>
        <v>-</v>
      </c>
      <c r="BJ6" s="21">
        <f t="shared" si="7"/>
        <v>3067.83</v>
      </c>
      <c r="BK6" s="21" t="str">
        <f t="shared" si="7"/>
        <v>-</v>
      </c>
      <c r="BL6" s="21" t="str">
        <f t="shared" si="7"/>
        <v>-</v>
      </c>
      <c r="BM6" s="21" t="str">
        <f t="shared" si="7"/>
        <v>-</v>
      </c>
      <c r="BN6" s="21" t="str">
        <f t="shared" si="7"/>
        <v>-</v>
      </c>
      <c r="BO6" s="21">
        <f t="shared" si="7"/>
        <v>950.64</v>
      </c>
      <c r="BP6" s="20" t="str">
        <f>IF(BP7="","",IF(BP7="-","【-】","【"&amp;SUBSTITUTE(TEXT(BP7,"#,##0.00"),"-","△")&amp;"】"))</f>
        <v>【876.32】</v>
      </c>
      <c r="BQ6" s="21" t="str">
        <f>IF(BQ7="",NA(),BQ7)</f>
        <v>-</v>
      </c>
      <c r="BR6" s="21" t="str">
        <f t="shared" ref="BR6:BZ6" si="8">IF(BR7="",NA(),BR7)</f>
        <v>-</v>
      </c>
      <c r="BS6" s="21" t="str">
        <f t="shared" si="8"/>
        <v>-</v>
      </c>
      <c r="BT6" s="21" t="str">
        <f t="shared" si="8"/>
        <v>-</v>
      </c>
      <c r="BU6" s="21">
        <f t="shared" si="8"/>
        <v>79.31</v>
      </c>
      <c r="BV6" s="21" t="str">
        <f t="shared" si="8"/>
        <v>-</v>
      </c>
      <c r="BW6" s="21" t="str">
        <f t="shared" si="8"/>
        <v>-</v>
      </c>
      <c r="BX6" s="21" t="str">
        <f t="shared" si="8"/>
        <v>-</v>
      </c>
      <c r="BY6" s="21" t="str">
        <f t="shared" si="8"/>
        <v>-</v>
      </c>
      <c r="BZ6" s="21">
        <f t="shared" si="8"/>
        <v>38.549999999999997</v>
      </c>
      <c r="CA6" s="20" t="str">
        <f>IF(CA7="","",IF(CA7="-","【-】","【"&amp;SUBSTITUTE(TEXT(CA7,"#,##0.00"),"-","△")&amp;"】"))</f>
        <v>【39.48】</v>
      </c>
      <c r="CB6" s="21" t="str">
        <f>IF(CB7="",NA(),CB7)</f>
        <v>-</v>
      </c>
      <c r="CC6" s="21" t="str">
        <f t="shared" ref="CC6:CK6" si="9">IF(CC7="",NA(),CC7)</f>
        <v>-</v>
      </c>
      <c r="CD6" s="21" t="str">
        <f t="shared" si="9"/>
        <v>-</v>
      </c>
      <c r="CE6" s="21" t="str">
        <f t="shared" si="9"/>
        <v>-</v>
      </c>
      <c r="CF6" s="21">
        <f t="shared" si="9"/>
        <v>235.39</v>
      </c>
      <c r="CG6" s="21" t="str">
        <f t="shared" si="9"/>
        <v>-</v>
      </c>
      <c r="CH6" s="21" t="str">
        <f t="shared" si="9"/>
        <v>-</v>
      </c>
      <c r="CI6" s="21" t="str">
        <f t="shared" si="9"/>
        <v>-</v>
      </c>
      <c r="CJ6" s="21" t="str">
        <f t="shared" si="9"/>
        <v>-</v>
      </c>
      <c r="CK6" s="21">
        <f t="shared" si="9"/>
        <v>391.34</v>
      </c>
      <c r="CL6" s="20" t="str">
        <f>IF(CL7="","",IF(CL7="-","【-】","【"&amp;SUBSTITUTE(TEXT(CL7,"#,##0.00"),"-","△")&amp;"】"))</f>
        <v>【390.09】</v>
      </c>
      <c r="CM6" s="21" t="str">
        <f>IF(CM7="",NA(),CM7)</f>
        <v>-</v>
      </c>
      <c r="CN6" s="21" t="str">
        <f t="shared" ref="CN6:CV6" si="10">IF(CN7="",NA(),CN7)</f>
        <v>-</v>
      </c>
      <c r="CO6" s="21" t="str">
        <f t="shared" si="10"/>
        <v>-</v>
      </c>
      <c r="CP6" s="21" t="str">
        <f t="shared" si="10"/>
        <v>-</v>
      </c>
      <c r="CQ6" s="21">
        <f t="shared" si="10"/>
        <v>22.22</v>
      </c>
      <c r="CR6" s="21" t="str">
        <f t="shared" si="10"/>
        <v>-</v>
      </c>
      <c r="CS6" s="21" t="str">
        <f t="shared" si="10"/>
        <v>-</v>
      </c>
      <c r="CT6" s="21" t="str">
        <f t="shared" si="10"/>
        <v>-</v>
      </c>
      <c r="CU6" s="21" t="str">
        <f t="shared" si="10"/>
        <v>-</v>
      </c>
      <c r="CV6" s="21">
        <f t="shared" si="10"/>
        <v>44.52</v>
      </c>
      <c r="CW6" s="20" t="str">
        <f>IF(CW7="","",IF(CW7="-","【-】","【"&amp;SUBSTITUTE(TEXT(CW7,"#,##0.00"),"-","△")&amp;"】"))</f>
        <v>【45.56】</v>
      </c>
      <c r="CX6" s="21" t="str">
        <f>IF(CX7="",NA(),CX7)</f>
        <v>-</v>
      </c>
      <c r="CY6" s="21" t="str">
        <f t="shared" ref="CY6:DG6" si="11">IF(CY7="",NA(),CY7)</f>
        <v>-</v>
      </c>
      <c r="CZ6" s="21" t="str">
        <f t="shared" si="11"/>
        <v>-</v>
      </c>
      <c r="DA6" s="21" t="str">
        <f t="shared" si="11"/>
        <v>-</v>
      </c>
      <c r="DB6" s="21">
        <f t="shared" si="11"/>
        <v>50</v>
      </c>
      <c r="DC6" s="21" t="str">
        <f t="shared" si="11"/>
        <v>-</v>
      </c>
      <c r="DD6" s="21" t="str">
        <f t="shared" si="11"/>
        <v>-</v>
      </c>
      <c r="DE6" s="21" t="str">
        <f t="shared" si="11"/>
        <v>-</v>
      </c>
      <c r="DF6" s="21" t="str">
        <f t="shared" si="11"/>
        <v>-</v>
      </c>
      <c r="DG6" s="21">
        <f t="shared" si="11"/>
        <v>82.9</v>
      </c>
      <c r="DH6" s="20" t="str">
        <f>IF(DH7="","",IF(DH7="-","【-】","【"&amp;SUBSTITUTE(TEXT(DH7,"#,##0.00"),"-","△")&amp;"】"))</f>
        <v>【82.62】</v>
      </c>
      <c r="DI6" s="21" t="str">
        <f>IF(DI7="",NA(),DI7)</f>
        <v>-</v>
      </c>
      <c r="DJ6" s="21" t="str">
        <f t="shared" ref="DJ6:DR6" si="12">IF(DJ7="",NA(),DJ7)</f>
        <v>-</v>
      </c>
      <c r="DK6" s="21" t="str">
        <f t="shared" si="12"/>
        <v>-</v>
      </c>
      <c r="DL6" s="21" t="str">
        <f t="shared" si="12"/>
        <v>-</v>
      </c>
      <c r="DM6" s="21">
        <f t="shared" si="12"/>
        <v>64.8</v>
      </c>
      <c r="DN6" s="21" t="str">
        <f t="shared" si="12"/>
        <v>-</v>
      </c>
      <c r="DO6" s="21" t="str">
        <f t="shared" si="12"/>
        <v>-</v>
      </c>
      <c r="DP6" s="21" t="str">
        <f t="shared" si="12"/>
        <v>-</v>
      </c>
      <c r="DQ6" s="21" t="str">
        <f t="shared" si="12"/>
        <v>-</v>
      </c>
      <c r="DR6" s="21">
        <f t="shared" si="12"/>
        <v>39.79</v>
      </c>
      <c r="DS6" s="20" t="str">
        <f>IF(DS7="","",IF(DS7="-","【-】","【"&amp;SUBSTITUTE(TEXT(DS7,"#,##0.00"),"-","△")&amp;"】"))</f>
        <v>【39.30】</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15">
      <c r="A7" s="14"/>
      <c r="B7" s="23">
        <v>2024</v>
      </c>
      <c r="C7" s="23">
        <v>385069</v>
      </c>
      <c r="D7" s="23">
        <v>46</v>
      </c>
      <c r="E7" s="23">
        <v>18</v>
      </c>
      <c r="F7" s="23">
        <v>1</v>
      </c>
      <c r="G7" s="23">
        <v>0</v>
      </c>
      <c r="H7" s="23" t="s">
        <v>96</v>
      </c>
      <c r="I7" s="23" t="s">
        <v>97</v>
      </c>
      <c r="J7" s="23" t="s">
        <v>98</v>
      </c>
      <c r="K7" s="23" t="s">
        <v>99</v>
      </c>
      <c r="L7" s="23" t="s">
        <v>100</v>
      </c>
      <c r="M7" s="23" t="s">
        <v>101</v>
      </c>
      <c r="N7" s="24" t="s">
        <v>102</v>
      </c>
      <c r="O7" s="24">
        <v>33.78</v>
      </c>
      <c r="P7" s="24">
        <v>0.08</v>
      </c>
      <c r="Q7" s="24">
        <v>100</v>
      </c>
      <c r="R7" s="24">
        <v>2620</v>
      </c>
      <c r="S7" s="24">
        <v>18573</v>
      </c>
      <c r="T7" s="24">
        <v>238.94</v>
      </c>
      <c r="U7" s="24">
        <v>77.73</v>
      </c>
      <c r="V7" s="24">
        <v>14</v>
      </c>
      <c r="W7" s="24">
        <v>0.04</v>
      </c>
      <c r="X7" s="24">
        <v>350</v>
      </c>
      <c r="Y7" s="24" t="s">
        <v>102</v>
      </c>
      <c r="Z7" s="24" t="s">
        <v>102</v>
      </c>
      <c r="AA7" s="24" t="s">
        <v>102</v>
      </c>
      <c r="AB7" s="24" t="s">
        <v>102</v>
      </c>
      <c r="AC7" s="24">
        <v>429.51</v>
      </c>
      <c r="AD7" s="24" t="s">
        <v>102</v>
      </c>
      <c r="AE7" s="24" t="s">
        <v>102</v>
      </c>
      <c r="AF7" s="24" t="s">
        <v>102</v>
      </c>
      <c r="AG7" s="24" t="s">
        <v>102</v>
      </c>
      <c r="AH7" s="24">
        <v>100.84</v>
      </c>
      <c r="AI7" s="24">
        <v>100.11</v>
      </c>
      <c r="AJ7" s="24" t="s">
        <v>102</v>
      </c>
      <c r="AK7" s="24" t="s">
        <v>102</v>
      </c>
      <c r="AL7" s="24" t="s">
        <v>102</v>
      </c>
      <c r="AM7" s="24" t="s">
        <v>102</v>
      </c>
      <c r="AN7" s="24">
        <v>0</v>
      </c>
      <c r="AO7" s="24" t="s">
        <v>102</v>
      </c>
      <c r="AP7" s="24" t="s">
        <v>102</v>
      </c>
      <c r="AQ7" s="24" t="s">
        <v>102</v>
      </c>
      <c r="AR7" s="24" t="s">
        <v>102</v>
      </c>
      <c r="AS7" s="24">
        <v>135.16999999999999</v>
      </c>
      <c r="AT7" s="24">
        <v>144.34</v>
      </c>
      <c r="AU7" s="24" t="s">
        <v>102</v>
      </c>
      <c r="AV7" s="24" t="s">
        <v>102</v>
      </c>
      <c r="AW7" s="24" t="s">
        <v>102</v>
      </c>
      <c r="AX7" s="24" t="s">
        <v>102</v>
      </c>
      <c r="AY7" s="24">
        <v>663.82</v>
      </c>
      <c r="AZ7" s="24" t="s">
        <v>102</v>
      </c>
      <c r="BA7" s="24" t="s">
        <v>102</v>
      </c>
      <c r="BB7" s="24" t="s">
        <v>102</v>
      </c>
      <c r="BC7" s="24" t="s">
        <v>102</v>
      </c>
      <c r="BD7" s="24">
        <v>113.41</v>
      </c>
      <c r="BE7" s="24">
        <v>114.26</v>
      </c>
      <c r="BF7" s="24" t="s">
        <v>102</v>
      </c>
      <c r="BG7" s="24" t="s">
        <v>102</v>
      </c>
      <c r="BH7" s="24" t="s">
        <v>102</v>
      </c>
      <c r="BI7" s="24" t="s">
        <v>102</v>
      </c>
      <c r="BJ7" s="24">
        <v>3067.83</v>
      </c>
      <c r="BK7" s="24" t="s">
        <v>102</v>
      </c>
      <c r="BL7" s="24" t="s">
        <v>102</v>
      </c>
      <c r="BM7" s="24" t="s">
        <v>102</v>
      </c>
      <c r="BN7" s="24" t="s">
        <v>102</v>
      </c>
      <c r="BO7" s="24">
        <v>950.64</v>
      </c>
      <c r="BP7" s="24">
        <v>876.32</v>
      </c>
      <c r="BQ7" s="24" t="s">
        <v>102</v>
      </c>
      <c r="BR7" s="24" t="s">
        <v>102</v>
      </c>
      <c r="BS7" s="24" t="s">
        <v>102</v>
      </c>
      <c r="BT7" s="24" t="s">
        <v>102</v>
      </c>
      <c r="BU7" s="24">
        <v>79.31</v>
      </c>
      <c r="BV7" s="24" t="s">
        <v>102</v>
      </c>
      <c r="BW7" s="24" t="s">
        <v>102</v>
      </c>
      <c r="BX7" s="24" t="s">
        <v>102</v>
      </c>
      <c r="BY7" s="24" t="s">
        <v>102</v>
      </c>
      <c r="BZ7" s="24">
        <v>38.549999999999997</v>
      </c>
      <c r="CA7" s="24">
        <v>39.479999999999997</v>
      </c>
      <c r="CB7" s="24" t="s">
        <v>102</v>
      </c>
      <c r="CC7" s="24" t="s">
        <v>102</v>
      </c>
      <c r="CD7" s="24" t="s">
        <v>102</v>
      </c>
      <c r="CE7" s="24" t="s">
        <v>102</v>
      </c>
      <c r="CF7" s="24">
        <v>235.39</v>
      </c>
      <c r="CG7" s="24" t="s">
        <v>102</v>
      </c>
      <c r="CH7" s="24" t="s">
        <v>102</v>
      </c>
      <c r="CI7" s="24" t="s">
        <v>102</v>
      </c>
      <c r="CJ7" s="24" t="s">
        <v>102</v>
      </c>
      <c r="CK7" s="24">
        <v>391.34</v>
      </c>
      <c r="CL7" s="24">
        <v>390.09</v>
      </c>
      <c r="CM7" s="24" t="s">
        <v>102</v>
      </c>
      <c r="CN7" s="24" t="s">
        <v>102</v>
      </c>
      <c r="CO7" s="24" t="s">
        <v>102</v>
      </c>
      <c r="CP7" s="24" t="s">
        <v>102</v>
      </c>
      <c r="CQ7" s="24">
        <v>22.22</v>
      </c>
      <c r="CR7" s="24" t="s">
        <v>102</v>
      </c>
      <c r="CS7" s="24" t="s">
        <v>102</v>
      </c>
      <c r="CT7" s="24" t="s">
        <v>102</v>
      </c>
      <c r="CU7" s="24" t="s">
        <v>102</v>
      </c>
      <c r="CV7" s="24">
        <v>44.52</v>
      </c>
      <c r="CW7" s="24">
        <v>45.56</v>
      </c>
      <c r="CX7" s="24" t="s">
        <v>102</v>
      </c>
      <c r="CY7" s="24" t="s">
        <v>102</v>
      </c>
      <c r="CZ7" s="24" t="s">
        <v>102</v>
      </c>
      <c r="DA7" s="24" t="s">
        <v>102</v>
      </c>
      <c r="DB7" s="24">
        <v>50</v>
      </c>
      <c r="DC7" s="24" t="s">
        <v>102</v>
      </c>
      <c r="DD7" s="24" t="s">
        <v>102</v>
      </c>
      <c r="DE7" s="24" t="s">
        <v>102</v>
      </c>
      <c r="DF7" s="24" t="s">
        <v>102</v>
      </c>
      <c r="DG7" s="24">
        <v>82.9</v>
      </c>
      <c r="DH7" s="24">
        <v>82.62</v>
      </c>
      <c r="DI7" s="24" t="s">
        <v>102</v>
      </c>
      <c r="DJ7" s="24" t="s">
        <v>102</v>
      </c>
      <c r="DK7" s="24" t="s">
        <v>102</v>
      </c>
      <c r="DL7" s="24" t="s">
        <v>102</v>
      </c>
      <c r="DM7" s="24">
        <v>64.8</v>
      </c>
      <c r="DN7" s="24" t="s">
        <v>102</v>
      </c>
      <c r="DO7" s="24" t="s">
        <v>102</v>
      </c>
      <c r="DP7" s="24" t="s">
        <v>102</v>
      </c>
      <c r="DQ7" s="24" t="s">
        <v>102</v>
      </c>
      <c r="DR7" s="24">
        <v>39.79</v>
      </c>
      <c r="DS7" s="24">
        <v>39.299999999999997</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111</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2026-02-25T06:06:09Z</cp:lastPrinted>
  <dcterms:created xsi:type="dcterms:W3CDTF">2025-12-23T06:33:48Z</dcterms:created>
  <dcterms:modified xsi:type="dcterms:W3CDTF">2026-02-25T06:06:12Z</dcterms:modified>
  <cp:category/>
</cp:coreProperties>
</file>