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C:\Users\A200381\Desktop\"/>
    </mc:Choice>
  </mc:AlternateContent>
  <xr:revisionPtr revIDLastSave="0" documentId="13_ncr:1_{0EA8052A-B27D-44BE-B635-F9B7BFAA4AA9}" xr6:coauthVersionLast="36" xr6:coauthVersionMax="36" xr10:uidLastSave="{00000000-0000-0000-0000-000000000000}"/>
  <workbookProtection workbookAlgorithmName="SHA-512" workbookHashValue="lFHh7Gff6kbXIaqEHp07zuvcaErW7ImtFgYsnZ4LohFakUtKspkqwQ7oj+cF+IwSaAQ5Sg5KVPNJqef41IXl0w==" workbookSaltValue="r5wtWSC2S1wdirwW2GUFvw==" workbookSpinCount="100000" lockStructure="1"/>
  <bookViews>
    <workbookView xWindow="0" yWindow="0" windowWidth="15360" windowHeight="763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AL10" i="4" s="1"/>
  <c r="T6" i="5"/>
  <c r="BB8" i="4" s="1"/>
  <c r="S6" i="5"/>
  <c r="R6" i="5"/>
  <c r="AL8" i="4" s="1"/>
  <c r="Q6" i="5"/>
  <c r="P6" i="5"/>
  <c r="P10" i="4" s="1"/>
  <c r="O6" i="5"/>
  <c r="N6" i="5"/>
  <c r="M6" i="5"/>
  <c r="AD8" i="4" s="1"/>
  <c r="L6" i="5"/>
  <c r="W8" i="4" s="1"/>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J85" i="4"/>
  <c r="I85" i="4"/>
  <c r="H85" i="4"/>
  <c r="E85" i="4"/>
  <c r="BB10" i="4"/>
  <c r="AT10" i="4"/>
  <c r="W10" i="4"/>
  <c r="I10" i="4"/>
  <c r="B10" i="4"/>
  <c r="AT8" i="4"/>
  <c r="P8" i="4"/>
  <c r="I8" i="4"/>
  <c r="B8" i="4"/>
</calcChain>
</file>

<file path=xl/sharedStrings.xml><?xml version="1.0" encoding="utf-8"?>
<sst xmlns="http://schemas.openxmlformats.org/spreadsheetml/2006/main" count="228" uniqueCount="113">
  <si>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</si>
  <si>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</si>
  <si>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</si>
  <si>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</si>
  <si>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</si>
  <si>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</si>
  <si>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</si>
  <si>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</si>
  <si>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</si>
  <si>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</si>
  <si>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</si>
  <si>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</si>
  <si>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</si>
  <si>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</si>
  <si>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</si>
  <si>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</si>
  <si>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</si>
  <si>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</si>
  <si>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</si>
  <si>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</si>
  <si>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</si>
  <si>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</si>
  <si>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</si>
  <si>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</si>
  <si>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</si>
  <si>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</si>
  <si>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</si>
  <si>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</si>
  <si>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</si>
  <si>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</si>
  <si>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</si>
  <si>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</si>
  <si>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</si>
  <si>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</si>
  <si>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</si>
  <si>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</si>
  <si>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</si>
  <si>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</si>
  <si>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</si>
  <si>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</si>
  <si>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</si>
  <si>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</si>
  <si>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</si>
  <si>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</si>
  <si>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</si>
  <si>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</si>
  <si>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</si>
  <si>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</si>
  <si>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</si>
  <si>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</si>
  <si>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</si>
  <si>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</si>
  <si>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</si>
  <si>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</si>
  <si>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</si>
  <si>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</si>
  <si>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</si>
  <si>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</si>
  <si>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</si>
  <si>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</si>
  <si>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</si>
  <si>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</si>
  <si>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</si>
  <si>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</si>
  <si>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</si>
  <si>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</si>
  <si>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</si>
  <si>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</si>
  <si>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</si>
  <si>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</si>
  <si>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</si>
  <si>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</si>
  <si>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</si>
  <si>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</si>
  <si>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</si>
  <si>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</si>
  <si>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</si>
  <si>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</si>
  <si>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</si>
  <si>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</si>
  <si>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</si>
  <si>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</si>
  <si>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</si>
  <si>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</si>
  <si>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</si>
  <si>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</si>
  <si>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</si>
  <si>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</si>
  <si>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</si>
  <si>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</si>
  <si>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</si>
  <si>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</si>
  <si>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</si>
  <si>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愛媛県　愛南町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</si>
  <si>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</si>
  <si>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</si>
  <si>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</si>
  <si>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</si>
  <si>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</si>
  <si>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</si>
  <si>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</si>
  <si>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</si>
  <si>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</si>
  <si>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</si>
  <si>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</si>
  <si>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</si>
  <si>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</si>
  <si>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</si>
  <si>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</si>
  <si>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</si>
  <si>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1.経営の健全化・効率性においては料金回収率と有収率の改善が喫緊であると考える。料金回収率については、経営戦略に基づき、5年毎に料金を見直すこととしており、住民の理解を得ながら次期の改定に向けて目下検討中である。有収率の改善では、毎年度継続的に漏水調査業務を実施し、修繕の実施、計画的な管路の更新等の対策を図る。
　2.施設老朽化の状況でにおいては、有形固定資産減価償却率及び管路経年化率が年々増加傾向である。施設整備の長期計画を基にした経営戦略により、施設の合理化を重要施策と位置付けながら、施設及び管路の改良と規模の適正化を実施する。
　</t>
    <rPh sb="18" eb="20">
      <t>リョウキン</t>
    </rPh>
    <rPh sb="20" eb="22">
      <t>カイシュウ</t>
    </rPh>
    <rPh sb="22" eb="23">
      <t>リツ</t>
    </rPh>
    <rPh sb="31" eb="33">
      <t>キッキン</t>
    </rPh>
    <rPh sb="37" eb="38">
      <t>カンガ</t>
    </rPh>
    <rPh sb="41" eb="43">
      <t>リョウキン</t>
    </rPh>
    <rPh sb="43" eb="45">
      <t>カイシュウ</t>
    </rPh>
    <rPh sb="45" eb="46">
      <t>リツ</t>
    </rPh>
    <rPh sb="52" eb="54">
      <t>ケイエイ</t>
    </rPh>
    <rPh sb="54" eb="56">
      <t>センリャク</t>
    </rPh>
    <rPh sb="57" eb="58">
      <t>モト</t>
    </rPh>
    <rPh sb="62" eb="63">
      <t>ネン</t>
    </rPh>
    <rPh sb="63" eb="64">
      <t>マイ</t>
    </rPh>
    <rPh sb="65" eb="67">
      <t>リョウキン</t>
    </rPh>
    <rPh sb="68" eb="70">
      <t>ミナオ</t>
    </rPh>
    <rPh sb="79" eb="81">
      <t>ジュウミン</t>
    </rPh>
    <rPh sb="82" eb="84">
      <t>リカイ</t>
    </rPh>
    <rPh sb="85" eb="86">
      <t>エ</t>
    </rPh>
    <rPh sb="89" eb="91">
      <t>ジキ</t>
    </rPh>
    <rPh sb="92" eb="94">
      <t>カイテイ</t>
    </rPh>
    <rPh sb="95" eb="96">
      <t>ム</t>
    </rPh>
    <rPh sb="98" eb="100">
      <t>モッカ</t>
    </rPh>
    <rPh sb="100" eb="102">
      <t>ケントウ</t>
    </rPh>
    <rPh sb="102" eb="103">
      <t>チュウ</t>
    </rPh>
    <rPh sb="116" eb="119">
      <t>マイネンド</t>
    </rPh>
    <rPh sb="119" eb="121">
      <t>ケイゾク</t>
    </rPh>
    <rPh sb="121" eb="122">
      <t>テキ</t>
    </rPh>
    <rPh sb="127" eb="129">
      <t>ギョウム</t>
    </rPh>
    <rPh sb="130" eb="132">
      <t>ジッシ</t>
    </rPh>
    <rPh sb="134" eb="136">
      <t>シュウゼン</t>
    </rPh>
    <rPh sb="137" eb="139">
      <t>ジッシ</t>
    </rPh>
    <rPh sb="140" eb="143">
      <t>ケイカクテキ</t>
    </rPh>
    <rPh sb="144" eb="146">
      <t>カンロ</t>
    </rPh>
    <rPh sb="147" eb="149">
      <t>コウシン</t>
    </rPh>
    <rPh sb="149" eb="150">
      <t>トウ</t>
    </rPh>
    <rPh sb="151" eb="153">
      <t>タイサク</t>
    </rPh>
    <rPh sb="154" eb="155">
      <t>ハカ</t>
    </rPh>
    <rPh sb="161" eb="163">
      <t>シセツ</t>
    </rPh>
    <rPh sb="176" eb="178">
      <t>ユウケイ</t>
    </rPh>
    <rPh sb="178" eb="180">
      <t>コテイ</t>
    </rPh>
    <rPh sb="180" eb="182">
      <t>シサン</t>
    </rPh>
    <rPh sb="182" eb="184">
      <t>ゲンカ</t>
    </rPh>
    <rPh sb="184" eb="186">
      <t>ショウキャク</t>
    </rPh>
    <rPh sb="186" eb="187">
      <t>リツ</t>
    </rPh>
    <rPh sb="187" eb="188">
      <t>オヨ</t>
    </rPh>
    <rPh sb="206" eb="208">
      <t>シセツ</t>
    </rPh>
    <rPh sb="208" eb="210">
      <t>セイビ</t>
    </rPh>
    <rPh sb="211" eb="213">
      <t>チョウキ</t>
    </rPh>
    <rPh sb="213" eb="215">
      <t>ケイカク</t>
    </rPh>
    <rPh sb="216" eb="217">
      <t>モト</t>
    </rPh>
    <rPh sb="220" eb="222">
      <t>ケイエイ</t>
    </rPh>
    <rPh sb="222" eb="224">
      <t>センリャク</t>
    </rPh>
    <rPh sb="228" eb="230">
      <t>シセツ</t>
    </rPh>
    <rPh sb="231" eb="234">
      <t>ゴウリカ</t>
    </rPh>
    <rPh sb="248" eb="250">
      <t>シセツ</t>
    </rPh>
    <rPh sb="250" eb="251">
      <t>オヨ</t>
    </rPh>
    <rPh sb="252" eb="254">
      <t>カンロ</t>
    </rPh>
    <rPh sb="255" eb="257">
      <t>カイリョウ</t>
    </rPh>
    <rPh sb="258" eb="260">
      <t>キボ</t>
    </rPh>
    <rPh sb="261" eb="264">
      <t>テキセイカ</t>
    </rPh>
    <rPh sb="265" eb="267">
      <t>ジッシ</t>
    </rPh>
    <phoneticPr fontId="18"/>
  </si>
  <si>
    <t>　①有形固定資産減価償却率は、近年類似団体並で推移していたが、簡易水道事業の統合により老朽化施設が増加したため、以降、類似団体平均値を上回る状況である。
　②管路経年化率は、令和2年度から類似団体平均値を大きく上回っている。本町の水道事業創設以降、昭和40年代後半から昭和50年代前半にかけて水道整備が急速に進んだことから、耐用年数(40年)が到来する管路が集中するため、今後も大きく増加することが見込まれる。
　③管路更新率は、令和4年度においては類似団体平均を大きく上回っているが、令和3年度管路更新事業の繰越分を吸収したものであるため、実質は0.53％であり、類似団体平均値並となっている。管路の耐用年数を60年で試算すると毎年度1.7％の更新が必要となるため、限られた財源で投資の選択と集中を行い、管路の更新に取り組む。</t>
    <rPh sb="15" eb="17">
      <t>キンネン</t>
    </rPh>
    <rPh sb="21" eb="22">
      <t>ナミ</t>
    </rPh>
    <rPh sb="23" eb="25">
      <t>スイイ</t>
    </rPh>
    <rPh sb="31" eb="33">
      <t>カンイ</t>
    </rPh>
    <rPh sb="33" eb="35">
      <t>スイドウ</t>
    </rPh>
    <rPh sb="35" eb="37">
      <t>ジギョウ</t>
    </rPh>
    <rPh sb="38" eb="40">
      <t>トウゴウ</t>
    </rPh>
    <rPh sb="43" eb="46">
      <t>ロウキュウカ</t>
    </rPh>
    <rPh sb="46" eb="48">
      <t>シセツ</t>
    </rPh>
    <rPh sb="49" eb="51">
      <t>ゾウカ</t>
    </rPh>
    <rPh sb="56" eb="58">
      <t>イコウ</t>
    </rPh>
    <rPh sb="59" eb="61">
      <t>ルイジ</t>
    </rPh>
    <rPh sb="61" eb="63">
      <t>ダンタイ</t>
    </rPh>
    <rPh sb="63" eb="66">
      <t>ヘイキンチ</t>
    </rPh>
    <rPh sb="67" eb="69">
      <t>ウワマワ</t>
    </rPh>
    <rPh sb="70" eb="72">
      <t>ジョウキョウ</t>
    </rPh>
    <rPh sb="87" eb="89">
      <t>レイワ</t>
    </rPh>
    <rPh sb="90" eb="92">
      <t>ネンド</t>
    </rPh>
    <rPh sb="98" eb="101">
      <t>ヘイキンチ</t>
    </rPh>
    <rPh sb="102" eb="103">
      <t>オオ</t>
    </rPh>
    <rPh sb="105" eb="107">
      <t>ウワマワ</t>
    </rPh>
    <rPh sb="112" eb="114">
      <t>ホンチョウ</t>
    </rPh>
    <rPh sb="115" eb="117">
      <t>スイドウ</t>
    </rPh>
    <rPh sb="117" eb="119">
      <t>ジギョウ</t>
    </rPh>
    <rPh sb="119" eb="121">
      <t>ソウセツ</t>
    </rPh>
    <rPh sb="121" eb="123">
      <t>イコウ</t>
    </rPh>
    <rPh sb="186" eb="188">
      <t>コンゴ</t>
    </rPh>
    <rPh sb="189" eb="190">
      <t>オオ</t>
    </rPh>
    <rPh sb="192" eb="194">
      <t>ゾウカ</t>
    </rPh>
    <rPh sb="199" eb="201">
      <t>ミコ</t>
    </rPh>
    <rPh sb="215" eb="217">
      <t>レイワ</t>
    </rPh>
    <rPh sb="218" eb="220">
      <t>ネンド</t>
    </rPh>
    <rPh sb="229" eb="231">
      <t>ヘイキン</t>
    </rPh>
    <rPh sb="232" eb="233">
      <t>オオ</t>
    </rPh>
    <rPh sb="235" eb="237">
      <t>ウワマワ</t>
    </rPh>
    <rPh sb="243" eb="245">
      <t>レイワ</t>
    </rPh>
    <rPh sb="246" eb="248">
      <t>ネンド</t>
    </rPh>
    <rPh sb="248" eb="250">
      <t>カンロ</t>
    </rPh>
    <rPh sb="250" eb="252">
      <t>コウシン</t>
    </rPh>
    <rPh sb="252" eb="254">
      <t>ジギョウ</t>
    </rPh>
    <rPh sb="255" eb="257">
      <t>クリコシ</t>
    </rPh>
    <rPh sb="257" eb="258">
      <t>ブン</t>
    </rPh>
    <rPh sb="259" eb="261">
      <t>キュウシュウ</t>
    </rPh>
    <rPh sb="271" eb="273">
      <t>ジッシツ</t>
    </rPh>
    <rPh sb="283" eb="285">
      <t>ルイジ</t>
    </rPh>
    <rPh sb="285" eb="287">
      <t>ダンタイ</t>
    </rPh>
    <rPh sb="287" eb="290">
      <t>ヘイキンチ</t>
    </rPh>
    <rPh sb="290" eb="291">
      <t>ナ</t>
    </rPh>
    <rPh sb="298" eb="300">
      <t>カンロ</t>
    </rPh>
    <rPh sb="301" eb="303">
      <t>タイヨウ</t>
    </rPh>
    <rPh sb="303" eb="305">
      <t>ネンスウ</t>
    </rPh>
    <rPh sb="308" eb="309">
      <t>ネン</t>
    </rPh>
    <rPh sb="310" eb="312">
      <t>シサン</t>
    </rPh>
    <rPh sb="315" eb="318">
      <t>マイネンド</t>
    </rPh>
    <rPh sb="323" eb="325">
      <t>コウシン</t>
    </rPh>
    <rPh sb="326" eb="328">
      <t>ヒツヨウ</t>
    </rPh>
    <rPh sb="334" eb="335">
      <t>カギ</t>
    </rPh>
    <rPh sb="338" eb="340">
      <t>ザイゲン</t>
    </rPh>
    <rPh sb="341" eb="343">
      <t>トウシ</t>
    </rPh>
    <rPh sb="344" eb="346">
      <t>センタク</t>
    </rPh>
    <rPh sb="347" eb="349">
      <t>シュウチュウ</t>
    </rPh>
    <rPh sb="350" eb="351">
      <t>オコナ</t>
    </rPh>
    <rPh sb="353" eb="355">
      <t>カンロ</t>
    </rPh>
    <rPh sb="356" eb="358">
      <t>コウシン</t>
    </rPh>
    <rPh sb="359" eb="360">
      <t>ト</t>
    </rPh>
    <rPh sb="361" eb="362">
      <t>ク</t>
    </rPh>
    <phoneticPr fontId="4"/>
  </si>
  <si>
    <t>　本町では、簡易水道の統合が完了し、平成29年度から上水道事業での一元化経営を行っている。経常的な特徴として、給水人口の減少に伴う料金の減収と、経常費用及び建設投資に必要な財源のギャップを埋めることが難しいことにある。そのため、令和4年3月に経営戦略のローリングを行った。
　経営の状況については、①経常収支比率が100％超で推移している状況であり、②累積欠損比率についても、累積欠損金が無いことから、現在のところ健全な水準である。直近では平成28年度に料金改定を実施しており、料金回収率は毎年度70％代で推移していたが、令和4年度は電気価格高騰等による営業費用の増加が重荷となり、70％を大きく割り込んだ。令和4年度においては、料金収入は前年度から3.2pt減少し、⑥給水原価が令和3年度に比べ29円の大幅増となったことにより、⑤料金回収率は7pt程度減少した。繰入金比率が高いことから、施設の合理化とダウンサイジングにより経費の縮小を図り、また料金の見直しを計画的に進めていくこととしている。
　③流動比率は、前年度から大きく下落したが、令和4年度も260％超の水準であるため、支払能力は適正な水準である。
　④企業債残高対給水収益比率は、類似団体よりも高い数値で推移している。平成29年度から旧簡易水道事業に係る企業債残高が加算されたこともあり類似団体の約1.9倍となっているため、補填財源のバランスを考慮しながら、企業債の借入率を抑制し、投資規模の適正化に努めている。
　本町の特色として、山間部及び海岸部に集落が点在し、給水人口に対しては管路の延長が長く、水道施設も多いため、給水原価は類似団体より高い水準で推移している。また、⑧有収率は、統合後70％代の低水準で推移している。これは海岸部等の低地に対して、配水池からの高低差が大きく、高圧給水となっているため、漏水量の増加に繋がっていると分析する。令和4年度については、ポンプ場の改修工事に不測の日数を要したためであり、有収率の下落は特別な理由による。
　⑦施設利用率については、給水人口の減少に伴い配水量は低下傾向にあり、類似団体平均を上回っているものの適正な施設規模の見直しが必要である。</t>
    <rPh sb="1" eb="3">
      <t>ホンチョウ</t>
    </rPh>
    <rPh sb="6" eb="8">
      <t>カンイ</t>
    </rPh>
    <rPh sb="8" eb="10">
      <t>スイドウ</t>
    </rPh>
    <rPh sb="11" eb="13">
      <t>トウゴウ</t>
    </rPh>
    <rPh sb="14" eb="16">
      <t>カンリョウ</t>
    </rPh>
    <rPh sb="18" eb="20">
      <t>ヘイセイ</t>
    </rPh>
    <rPh sb="22" eb="24">
      <t>ネンド</t>
    </rPh>
    <rPh sb="26" eb="29">
      <t>ジョウスイドウ</t>
    </rPh>
    <rPh sb="29" eb="31">
      <t>ジギョウ</t>
    </rPh>
    <rPh sb="33" eb="36">
      <t>イチゲンカ</t>
    </rPh>
    <rPh sb="36" eb="38">
      <t>ケイエイ</t>
    </rPh>
    <rPh sb="39" eb="40">
      <t>オコナ</t>
    </rPh>
    <rPh sb="45" eb="48">
      <t>ケイジョウテキ</t>
    </rPh>
    <rPh sb="49" eb="51">
      <t>トクチョウ</t>
    </rPh>
    <rPh sb="55" eb="57">
      <t>キュウスイ</t>
    </rPh>
    <rPh sb="57" eb="59">
      <t>ジンコウ</t>
    </rPh>
    <rPh sb="60" eb="62">
      <t>ゲンショウ</t>
    </rPh>
    <rPh sb="63" eb="64">
      <t>トモナ</t>
    </rPh>
    <rPh sb="65" eb="67">
      <t>リョウキン</t>
    </rPh>
    <rPh sb="72" eb="74">
      <t>ケイジョウ</t>
    </rPh>
    <rPh sb="74" eb="76">
      <t>ヒヨウ</t>
    </rPh>
    <rPh sb="76" eb="77">
      <t>オヨ</t>
    </rPh>
    <rPh sb="78" eb="80">
      <t>ケンセツ</t>
    </rPh>
    <rPh sb="80" eb="82">
      <t>トウシ</t>
    </rPh>
    <rPh sb="83" eb="85">
      <t>ヒツヨウ</t>
    </rPh>
    <rPh sb="86" eb="88">
      <t>ザイゲン</t>
    </rPh>
    <rPh sb="94" eb="95">
      <t>ウ</t>
    </rPh>
    <rPh sb="100" eb="101">
      <t>ムズカ</t>
    </rPh>
    <rPh sb="114" eb="116">
      <t>レイワ</t>
    </rPh>
    <rPh sb="121" eb="123">
      <t>ケイエイ</t>
    </rPh>
    <rPh sb="123" eb="125">
      <t>センリャク</t>
    </rPh>
    <rPh sb="132" eb="133">
      <t>オコナ</t>
    </rPh>
    <rPh sb="138" eb="140">
      <t>ケイエイ</t>
    </rPh>
    <rPh sb="141" eb="143">
      <t>ジョウキョウ</t>
    </rPh>
    <rPh sb="150" eb="152">
      <t>ケイジョウ</t>
    </rPh>
    <rPh sb="152" eb="154">
      <t>シュウシ</t>
    </rPh>
    <rPh sb="154" eb="156">
      <t>ヒリツ</t>
    </rPh>
    <rPh sb="161" eb="162">
      <t>コ</t>
    </rPh>
    <rPh sb="163" eb="165">
      <t>スイイ</t>
    </rPh>
    <rPh sb="169" eb="171">
      <t>ジョウキョウ</t>
    </rPh>
    <rPh sb="176" eb="178">
      <t>ルイセキ</t>
    </rPh>
    <rPh sb="178" eb="180">
      <t>ケッソン</t>
    </rPh>
    <rPh sb="180" eb="182">
      <t>ヒリツ</t>
    </rPh>
    <rPh sb="188" eb="190">
      <t>ルイセキ</t>
    </rPh>
    <rPh sb="190" eb="192">
      <t>ケッソン</t>
    </rPh>
    <rPh sb="192" eb="193">
      <t>キン</t>
    </rPh>
    <rPh sb="194" eb="195">
      <t>ナ</t>
    </rPh>
    <rPh sb="201" eb="203">
      <t>ゲンザイ</t>
    </rPh>
    <rPh sb="207" eb="209">
      <t>ケンゼン</t>
    </rPh>
    <rPh sb="210" eb="212">
      <t>スイジュン</t>
    </rPh>
    <rPh sb="216" eb="218">
      <t>チョッキン</t>
    </rPh>
    <rPh sb="220" eb="222">
      <t>ヘイセイ</t>
    </rPh>
    <rPh sb="224" eb="226">
      <t>ネンド</t>
    </rPh>
    <rPh sb="227" eb="229">
      <t>リョウキン</t>
    </rPh>
    <rPh sb="229" eb="231">
      <t>カイテイ</t>
    </rPh>
    <rPh sb="232" eb="234">
      <t>ジッシ</t>
    </rPh>
    <rPh sb="239" eb="241">
      <t>リョウキン</t>
    </rPh>
    <rPh sb="241" eb="243">
      <t>カイシュウ</t>
    </rPh>
    <rPh sb="243" eb="244">
      <t>リツ</t>
    </rPh>
    <rPh sb="245" eb="248">
      <t>マイネンド</t>
    </rPh>
    <rPh sb="251" eb="252">
      <t>ダイ</t>
    </rPh>
    <rPh sb="253" eb="255">
      <t>スイイ</t>
    </rPh>
    <rPh sb="261" eb="263">
      <t>レイワ</t>
    </rPh>
    <rPh sb="264" eb="266">
      <t>ネンド</t>
    </rPh>
    <rPh sb="267" eb="269">
      <t>デンキ</t>
    </rPh>
    <rPh sb="269" eb="271">
      <t>カカク</t>
    </rPh>
    <rPh sb="271" eb="273">
      <t>コウトウ</t>
    </rPh>
    <rPh sb="273" eb="274">
      <t>トウ</t>
    </rPh>
    <rPh sb="277" eb="279">
      <t>エイギョウ</t>
    </rPh>
    <rPh sb="279" eb="281">
      <t>ヒヨウ</t>
    </rPh>
    <rPh sb="282" eb="284">
      <t>ゾウカ</t>
    </rPh>
    <rPh sb="285" eb="287">
      <t>オモニ</t>
    </rPh>
    <rPh sb="295" eb="296">
      <t>オオ</t>
    </rPh>
    <rPh sb="298" eb="299">
      <t>ワ</t>
    </rPh>
    <rPh sb="300" eb="301">
      <t>コ</t>
    </rPh>
    <rPh sb="304" eb="306">
      <t>レイワ</t>
    </rPh>
    <rPh sb="307" eb="309">
      <t>ネンド</t>
    </rPh>
    <rPh sb="315" eb="317">
      <t>リョウキン</t>
    </rPh>
    <rPh sb="317" eb="319">
      <t>シュウニュウ</t>
    </rPh>
    <rPh sb="320" eb="323">
      <t>ゼンネンド</t>
    </rPh>
    <rPh sb="330" eb="332">
      <t>ゲンショウ</t>
    </rPh>
    <rPh sb="335" eb="337">
      <t>キュウスイ</t>
    </rPh>
    <rPh sb="337" eb="339">
      <t>ゲンカ</t>
    </rPh>
    <rPh sb="340" eb="342">
      <t>レイワ</t>
    </rPh>
    <rPh sb="343" eb="345">
      <t>ネンド</t>
    </rPh>
    <rPh sb="346" eb="347">
      <t>クラ</t>
    </rPh>
    <rPh sb="350" eb="351">
      <t>エン</t>
    </rPh>
    <rPh sb="352" eb="354">
      <t>オオハバ</t>
    </rPh>
    <rPh sb="354" eb="355">
      <t>ゾウ</t>
    </rPh>
    <rPh sb="366" eb="368">
      <t>リョウキン</t>
    </rPh>
    <rPh sb="368" eb="370">
      <t>カイシュウ</t>
    </rPh>
    <rPh sb="370" eb="371">
      <t>リツ</t>
    </rPh>
    <rPh sb="375" eb="377">
      <t>テイド</t>
    </rPh>
    <rPh sb="377" eb="379">
      <t>ゲンショウ</t>
    </rPh>
    <rPh sb="382" eb="384">
      <t>クリイレ</t>
    </rPh>
    <rPh sb="384" eb="385">
      <t>キン</t>
    </rPh>
    <rPh sb="385" eb="387">
      <t>ヒリツ</t>
    </rPh>
    <rPh sb="388" eb="389">
      <t>タカ</t>
    </rPh>
    <rPh sb="395" eb="397">
      <t>シセツ</t>
    </rPh>
    <rPh sb="398" eb="401">
      <t>ゴウリカ</t>
    </rPh>
    <rPh sb="413" eb="415">
      <t>ケイヒ</t>
    </rPh>
    <rPh sb="416" eb="418">
      <t>シュクショウ</t>
    </rPh>
    <rPh sb="419" eb="420">
      <t>ハカ</t>
    </rPh>
    <rPh sb="424" eb="426">
      <t>リョウキン</t>
    </rPh>
    <rPh sb="427" eb="429">
      <t>ミナオ</t>
    </rPh>
    <rPh sb="431" eb="434">
      <t>ケイカクテキ</t>
    </rPh>
    <rPh sb="435" eb="436">
      <t>スス</t>
    </rPh>
    <rPh sb="451" eb="453">
      <t>リュウドウ</t>
    </rPh>
    <rPh sb="453" eb="455">
      <t>ヒリツ</t>
    </rPh>
    <rPh sb="457" eb="460">
      <t>ゼンネンド</t>
    </rPh>
    <rPh sb="462" eb="463">
      <t>オオ</t>
    </rPh>
    <rPh sb="465" eb="467">
      <t>ゲラク</t>
    </rPh>
    <rPh sb="471" eb="473">
      <t>レイワ</t>
    </rPh>
    <rPh sb="474" eb="476">
      <t>ネンド</t>
    </rPh>
    <rPh sb="483" eb="485">
      <t>スイジュン</t>
    </rPh>
    <rPh sb="496" eb="498">
      <t>テキセイ</t>
    </rPh>
    <rPh sb="499" eb="501">
      <t>スイジュン</t>
    </rPh>
    <rPh sb="508" eb="510">
      <t>キギョウ</t>
    </rPh>
    <rPh sb="510" eb="511">
      <t>サイ</t>
    </rPh>
    <rPh sb="511" eb="513">
      <t>ザンダカ</t>
    </rPh>
    <rPh sb="513" eb="514">
      <t>タイ</t>
    </rPh>
    <rPh sb="514" eb="516">
      <t>キュウスイ</t>
    </rPh>
    <rPh sb="516" eb="518">
      <t>シュウエキ</t>
    </rPh>
    <rPh sb="518" eb="520">
      <t>ヒリツ</t>
    </rPh>
    <rPh sb="522" eb="524">
      <t>ルイジ</t>
    </rPh>
    <rPh sb="524" eb="526">
      <t>ダンタイ</t>
    </rPh>
    <rPh sb="529" eb="530">
      <t>タカ</t>
    </rPh>
    <rPh sb="531" eb="533">
      <t>スウチ</t>
    </rPh>
    <rPh sb="534" eb="536">
      <t>スイイ</t>
    </rPh>
    <rPh sb="541" eb="543">
      <t>ヘイセイ</t>
    </rPh>
    <rPh sb="545" eb="547">
      <t>ネンド</t>
    </rPh>
    <rPh sb="549" eb="550">
      <t>キュウ</t>
    </rPh>
    <rPh sb="550" eb="552">
      <t>カンイ</t>
    </rPh>
    <rPh sb="552" eb="554">
      <t>スイドウ</t>
    </rPh>
    <rPh sb="554" eb="556">
      <t>ジギョウ</t>
    </rPh>
    <rPh sb="557" eb="558">
      <t>カカ</t>
    </rPh>
    <rPh sb="559" eb="561">
      <t>キギョウ</t>
    </rPh>
    <rPh sb="561" eb="562">
      <t>サイ</t>
    </rPh>
    <rPh sb="562" eb="564">
      <t>ザンダカ</t>
    </rPh>
    <rPh sb="565" eb="567">
      <t>カサン</t>
    </rPh>
    <rPh sb="575" eb="577">
      <t>ルイジ</t>
    </rPh>
    <rPh sb="577" eb="579">
      <t>ダンタイ</t>
    </rPh>
    <rPh sb="580" eb="581">
      <t>ヤク</t>
    </rPh>
    <rPh sb="584" eb="585">
      <t>バイ</t>
    </rPh>
    <rPh sb="594" eb="596">
      <t>ホテン</t>
    </rPh>
    <rPh sb="596" eb="598">
      <t>ザイゲン</t>
    </rPh>
    <rPh sb="604" eb="606">
      <t>コウリョ</t>
    </rPh>
    <rPh sb="611" eb="613">
      <t>キギョウ</t>
    </rPh>
    <rPh sb="613" eb="614">
      <t>サイ</t>
    </rPh>
    <rPh sb="615" eb="617">
      <t>カリイレ</t>
    </rPh>
    <rPh sb="617" eb="618">
      <t>リツ</t>
    </rPh>
    <rPh sb="619" eb="621">
      <t>ヨクセイ</t>
    </rPh>
    <rPh sb="623" eb="625">
      <t>トウシ</t>
    </rPh>
    <rPh sb="625" eb="627">
      <t>キボ</t>
    </rPh>
    <rPh sb="628" eb="631">
      <t>テキセイカ</t>
    </rPh>
    <rPh sb="632" eb="633">
      <t>ツト</t>
    </rPh>
    <rPh sb="665" eb="667">
      <t>キュウスイ</t>
    </rPh>
    <rPh sb="667" eb="669">
      <t>ジンコウ</t>
    </rPh>
    <rPh sb="670" eb="671">
      <t>タイ</t>
    </rPh>
    <rPh sb="674" eb="676">
      <t>カンロ</t>
    </rPh>
    <rPh sb="677" eb="679">
      <t>エンチョウ</t>
    </rPh>
    <rPh sb="680" eb="681">
      <t>ナガ</t>
    </rPh>
    <rPh sb="683" eb="685">
      <t>スイドウ</t>
    </rPh>
    <rPh sb="685" eb="687">
      <t>シセツ</t>
    </rPh>
    <rPh sb="688" eb="689">
      <t>オオ</t>
    </rPh>
    <rPh sb="693" eb="695">
      <t>キュウスイ</t>
    </rPh>
    <rPh sb="695" eb="697">
      <t>ゲンカ</t>
    </rPh>
    <rPh sb="704" eb="705">
      <t>タカ</t>
    </rPh>
    <rPh sb="706" eb="708">
      <t>スイジュン</t>
    </rPh>
    <rPh sb="709" eb="711">
      <t>スイイ</t>
    </rPh>
    <rPh sb="720" eb="723">
      <t>ユウシュウリツ</t>
    </rPh>
    <rPh sb="725" eb="728">
      <t>トウゴウゴ</t>
    </rPh>
    <rPh sb="731" eb="732">
      <t>ダイ</t>
    </rPh>
    <rPh sb="733" eb="734">
      <t>テイ</t>
    </rPh>
    <rPh sb="737" eb="739">
      <t>スイイ</t>
    </rPh>
    <rPh sb="747" eb="749">
      <t>カイガン</t>
    </rPh>
    <rPh sb="749" eb="750">
      <t>ブ</t>
    </rPh>
    <rPh sb="750" eb="751">
      <t>トウ</t>
    </rPh>
    <rPh sb="752" eb="754">
      <t>テイチ</t>
    </rPh>
    <rPh sb="755" eb="756">
      <t>タイ</t>
    </rPh>
    <rPh sb="759" eb="762">
      <t>ハイスイチ</t>
    </rPh>
    <rPh sb="765" eb="768">
      <t>コウテイサ</t>
    </rPh>
    <rPh sb="769" eb="770">
      <t>オオ</t>
    </rPh>
    <rPh sb="773" eb="775">
      <t>コウアツ</t>
    </rPh>
    <rPh sb="775" eb="777">
      <t>キュウスイ</t>
    </rPh>
    <rPh sb="786" eb="788">
      <t>ロウスイ</t>
    </rPh>
    <rPh sb="788" eb="789">
      <t>リョウ</t>
    </rPh>
    <rPh sb="790" eb="792">
      <t>ゾウカ</t>
    </rPh>
    <rPh sb="793" eb="794">
      <t>ツナ</t>
    </rPh>
    <rPh sb="800" eb="802">
      <t>ブンセキ</t>
    </rPh>
    <rPh sb="805" eb="807">
      <t>レイワ</t>
    </rPh>
    <rPh sb="808" eb="810">
      <t>ネンド</t>
    </rPh>
    <rPh sb="819" eb="820">
      <t>ジョウ</t>
    </rPh>
    <rPh sb="821" eb="823">
      <t>カイシュウ</t>
    </rPh>
    <rPh sb="823" eb="825">
      <t>コウジ</t>
    </rPh>
    <rPh sb="826" eb="828">
      <t>フソク</t>
    </rPh>
    <rPh sb="829" eb="831">
      <t>ニッスウ</t>
    </rPh>
    <rPh sb="832" eb="833">
      <t>ヨウ</t>
    </rPh>
    <rPh sb="841" eb="844">
      <t>ユウシュウリツ</t>
    </rPh>
    <rPh sb="845" eb="847">
      <t>ゲラク</t>
    </rPh>
    <rPh sb="848" eb="850">
      <t>トクベツ</t>
    </rPh>
    <rPh sb="851" eb="853">
      <t>リユウ</t>
    </rPh>
    <rPh sb="860" eb="862">
      <t>シセツ</t>
    </rPh>
    <rPh sb="862" eb="865">
      <t>リヨウリツ</t>
    </rPh>
    <rPh sb="871" eb="873">
      <t>キュウスイ</t>
    </rPh>
    <rPh sb="873" eb="875">
      <t>ジンコウ</t>
    </rPh>
    <rPh sb="876" eb="878">
      <t>ゲンショウ</t>
    </rPh>
    <rPh sb="879" eb="880">
      <t>トモナ</t>
    </rPh>
    <rPh sb="881" eb="883">
      <t>ハイスイ</t>
    </rPh>
    <rPh sb="883" eb="884">
      <t>リョウ</t>
    </rPh>
    <rPh sb="885" eb="887">
      <t>テイカ</t>
    </rPh>
    <rPh sb="887" eb="889">
      <t>ケイコウ</t>
    </rPh>
    <rPh sb="893" eb="895">
      <t>ルイジ</t>
    </rPh>
    <rPh sb="895" eb="897">
      <t>ダンタイ</t>
    </rPh>
    <rPh sb="897" eb="899">
      <t>ヘイキン</t>
    </rPh>
    <rPh sb="900" eb="902">
      <t>ウワマワ</t>
    </rPh>
    <rPh sb="909" eb="911">
      <t>テキセイ</t>
    </rPh>
    <rPh sb="912" eb="914">
      <t>シセツ</t>
    </rPh>
    <rPh sb="914" eb="916">
      <t>キボ</t>
    </rPh>
    <rPh sb="917" eb="919">
      <t>ミナオ</t>
    </rPh>
    <rPh sb="921" eb="92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</si>
</sst>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
      <sz val="10"/>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0.78</c:v>
                </c:pt>
                <c:pt idx="1">
                  <c:v>0.83</c:v>
                </c:pt>
                <c:pt idx="2">
                  <c:v>0.73</c:v>
                </c:pt>
                <c:pt idx="3">
                  <c:v>0.38</c:v>
                </c:pt>
                <c:pt idx="4">
                  <c:v>1.06</c:v>
                </c:pt>
              </c:numCache>
            </c:numRef>
          </c:val>
          <c:extLst>
            <c:ext xmlns:c16="http://schemas.microsoft.com/office/drawing/2014/chart" uri="{C3380CC4-5D6E-409C-BE32-E72D297353CC}">
              <c16:uniqueId val="{00000000-2D2E-4EB3-89FF-B1E4240C4D0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c:v>
                </c:pt>
                <c:pt idx="1">
                  <c:v>0.52</c:v>
                </c:pt>
                <c:pt idx="2">
                  <c:v>0.53</c:v>
                </c:pt>
                <c:pt idx="3">
                  <c:v>0.48</c:v>
                </c:pt>
                <c:pt idx="4">
                  <c:v>0.5</c:v>
                </c:pt>
              </c:numCache>
            </c:numRef>
          </c:val>
          <c:smooth val="0"/>
          <c:extLst>
            <c:ext xmlns:c16="http://schemas.microsoft.com/office/drawing/2014/chart" uri="{C3380CC4-5D6E-409C-BE32-E72D297353CC}">
              <c16:uniqueId val="{00000001-2D2E-4EB3-89FF-B1E4240C4D0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62.02</c:v>
                </c:pt>
                <c:pt idx="1">
                  <c:v>59.68</c:v>
                </c:pt>
                <c:pt idx="2">
                  <c:v>59.71</c:v>
                </c:pt>
                <c:pt idx="3">
                  <c:v>57.98</c:v>
                </c:pt>
                <c:pt idx="4">
                  <c:v>59.25</c:v>
                </c:pt>
              </c:numCache>
            </c:numRef>
          </c:val>
          <c:extLst>
            <c:ext xmlns:c16="http://schemas.microsoft.com/office/drawing/2014/chart" uri="{C3380CC4-5D6E-409C-BE32-E72D297353CC}">
              <c16:uniqueId val="{00000000-B1CC-4716-A405-04CF6E0519A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55.03</c:v>
                </c:pt>
                <c:pt idx="1">
                  <c:v>55.14</c:v>
                </c:pt>
                <c:pt idx="2">
                  <c:v>55.89</c:v>
                </c:pt>
                <c:pt idx="3">
                  <c:v>55.72</c:v>
                </c:pt>
                <c:pt idx="4">
                  <c:v>55.31</c:v>
                </c:pt>
              </c:numCache>
            </c:numRef>
          </c:val>
          <c:smooth val="0"/>
          <c:extLst>
            <c:ext xmlns:c16="http://schemas.microsoft.com/office/drawing/2014/chart" uri="{C3380CC4-5D6E-409C-BE32-E72D297353CC}">
              <c16:uniqueId val="{00000001-B1CC-4716-A405-04CF6E0519A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75.39</c:v>
                </c:pt>
                <c:pt idx="1">
                  <c:v>75.58</c:v>
                </c:pt>
                <c:pt idx="2">
                  <c:v>75.95</c:v>
                </c:pt>
                <c:pt idx="3">
                  <c:v>76.11</c:v>
                </c:pt>
                <c:pt idx="4">
                  <c:v>71.989999999999995</c:v>
                </c:pt>
              </c:numCache>
            </c:numRef>
          </c:val>
          <c:extLst>
            <c:ext xmlns:c16="http://schemas.microsoft.com/office/drawing/2014/chart" uri="{C3380CC4-5D6E-409C-BE32-E72D297353CC}">
              <c16:uniqueId val="{00000000-1C10-4FE0-9CFE-03EC94852F6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81.900000000000006</c:v>
                </c:pt>
                <c:pt idx="1">
                  <c:v>81.39</c:v>
                </c:pt>
                <c:pt idx="2">
                  <c:v>81.27</c:v>
                </c:pt>
                <c:pt idx="3">
                  <c:v>81.260000000000005</c:v>
                </c:pt>
                <c:pt idx="4">
                  <c:v>80.36</c:v>
                </c:pt>
              </c:numCache>
            </c:numRef>
          </c:val>
          <c:smooth val="0"/>
          <c:extLst>
            <c:ext xmlns:c16="http://schemas.microsoft.com/office/drawing/2014/chart" uri="{C3380CC4-5D6E-409C-BE32-E72D297353CC}">
              <c16:uniqueId val="{00000001-1C10-4FE0-9CFE-03EC94852F6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101.25</c:v>
                </c:pt>
                <c:pt idx="1">
                  <c:v>100.64</c:v>
                </c:pt>
                <c:pt idx="2">
                  <c:v>103.08</c:v>
                </c:pt>
                <c:pt idx="3">
                  <c:v>103.18</c:v>
                </c:pt>
                <c:pt idx="4">
                  <c:v>102.15</c:v>
                </c:pt>
              </c:numCache>
            </c:numRef>
          </c:val>
          <c:extLst>
            <c:ext xmlns:c16="http://schemas.microsoft.com/office/drawing/2014/chart" uri="{C3380CC4-5D6E-409C-BE32-E72D297353CC}">
              <c16:uniqueId val="{00000000-9A38-4E1B-BEA4-A8C99677953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108.87</c:v>
                </c:pt>
                <c:pt idx="1">
                  <c:v>108.61</c:v>
                </c:pt>
                <c:pt idx="2">
                  <c:v>108.35</c:v>
                </c:pt>
                <c:pt idx="3">
                  <c:v>108.84</c:v>
                </c:pt>
                <c:pt idx="4">
                  <c:v>105.92</c:v>
                </c:pt>
              </c:numCache>
            </c:numRef>
          </c:val>
          <c:smooth val="0"/>
          <c:extLst>
            <c:ext xmlns:c16="http://schemas.microsoft.com/office/drawing/2014/chart" uri="{C3380CC4-5D6E-409C-BE32-E72D297353CC}">
              <c16:uniqueId val="{00000001-9A38-4E1B-BEA4-A8C99677953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52.12</c:v>
                </c:pt>
                <c:pt idx="1">
                  <c:v>53.71</c:v>
                </c:pt>
                <c:pt idx="2">
                  <c:v>55.23</c:v>
                </c:pt>
                <c:pt idx="3">
                  <c:v>56.66</c:v>
                </c:pt>
                <c:pt idx="4">
                  <c:v>57.41</c:v>
                </c:pt>
              </c:numCache>
            </c:numRef>
          </c:val>
          <c:extLst>
            <c:ext xmlns:c16="http://schemas.microsoft.com/office/drawing/2014/chart" uri="{C3380CC4-5D6E-409C-BE32-E72D297353CC}">
              <c16:uniqueId val="{00000000-1F36-4A1D-AC57-1C6993F1E9C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48.87</c:v>
                </c:pt>
                <c:pt idx="1">
                  <c:v>49.92</c:v>
                </c:pt>
                <c:pt idx="2">
                  <c:v>50.63</c:v>
                </c:pt>
                <c:pt idx="3">
                  <c:v>51.29</c:v>
                </c:pt>
                <c:pt idx="4">
                  <c:v>52.2</c:v>
                </c:pt>
              </c:numCache>
            </c:numRef>
          </c:val>
          <c:smooth val="0"/>
          <c:extLst>
            <c:ext xmlns:c16="http://schemas.microsoft.com/office/drawing/2014/chart" uri="{C3380CC4-5D6E-409C-BE32-E72D297353CC}">
              <c16:uniqueId val="{00000001-1F36-4A1D-AC57-1C6993F1E9C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18.45</c:v>
                </c:pt>
                <c:pt idx="1">
                  <c:v>18.47</c:v>
                </c:pt>
                <c:pt idx="2">
                  <c:v>29.93</c:v>
                </c:pt>
                <c:pt idx="3">
                  <c:v>30.31</c:v>
                </c:pt>
                <c:pt idx="4">
                  <c:v>31.34</c:v>
                </c:pt>
              </c:numCache>
            </c:numRef>
          </c:val>
          <c:extLst>
            <c:ext xmlns:c16="http://schemas.microsoft.com/office/drawing/2014/chart" uri="{C3380CC4-5D6E-409C-BE32-E72D297353CC}">
              <c16:uniqueId val="{00000000-B5F2-4520-80F3-AB5EBB68886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14.85</c:v>
                </c:pt>
                <c:pt idx="1">
                  <c:v>16.88</c:v>
                </c:pt>
                <c:pt idx="2">
                  <c:v>18.28</c:v>
                </c:pt>
                <c:pt idx="3">
                  <c:v>19.61</c:v>
                </c:pt>
                <c:pt idx="4">
                  <c:v>20.73</c:v>
                </c:pt>
              </c:numCache>
            </c:numRef>
          </c:val>
          <c:smooth val="0"/>
          <c:extLst>
            <c:ext xmlns:c16="http://schemas.microsoft.com/office/drawing/2014/chart" uri="{C3380CC4-5D6E-409C-BE32-E72D297353CC}">
              <c16:uniqueId val="{00000001-B5F2-4520-80F3-AB5EBB68886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6EC-43B7-8D26-747FA2D0075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3.16</c:v>
                </c:pt>
                <c:pt idx="1">
                  <c:v>3.59</c:v>
                </c:pt>
                <c:pt idx="2">
                  <c:v>3.98</c:v>
                </c:pt>
                <c:pt idx="3">
                  <c:v>6.02</c:v>
                </c:pt>
                <c:pt idx="4">
                  <c:v>7.78</c:v>
                </c:pt>
              </c:numCache>
            </c:numRef>
          </c:val>
          <c:smooth val="0"/>
          <c:extLst>
            <c:ext xmlns:c16="http://schemas.microsoft.com/office/drawing/2014/chart" uri="{C3380CC4-5D6E-409C-BE32-E72D297353CC}">
              <c16:uniqueId val="{00000001-A6EC-43B7-8D26-747FA2D0075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306.22000000000003</c:v>
                </c:pt>
                <c:pt idx="1">
                  <c:v>306.54000000000002</c:v>
                </c:pt>
                <c:pt idx="2">
                  <c:v>283.60000000000002</c:v>
                </c:pt>
                <c:pt idx="3">
                  <c:v>333.72</c:v>
                </c:pt>
                <c:pt idx="4">
                  <c:v>268.63</c:v>
                </c:pt>
              </c:numCache>
            </c:numRef>
          </c:val>
          <c:extLst>
            <c:ext xmlns:c16="http://schemas.microsoft.com/office/drawing/2014/chart" uri="{C3380CC4-5D6E-409C-BE32-E72D297353CC}">
              <c16:uniqueId val="{00000000-DE2C-4C3F-B688-B39939C6CE51}"/>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369.69</c:v>
                </c:pt>
                <c:pt idx="1">
                  <c:v>379.08</c:v>
                </c:pt>
                <c:pt idx="2">
                  <c:v>367.55</c:v>
                </c:pt>
                <c:pt idx="3">
                  <c:v>378.56</c:v>
                </c:pt>
                <c:pt idx="4">
                  <c:v>364.46</c:v>
                </c:pt>
              </c:numCache>
            </c:numRef>
          </c:val>
          <c:smooth val="0"/>
          <c:extLst>
            <c:ext xmlns:c16="http://schemas.microsoft.com/office/drawing/2014/chart" uri="{C3380CC4-5D6E-409C-BE32-E72D297353CC}">
              <c16:uniqueId val="{00000001-DE2C-4C3F-B688-B39939C6CE51}"/>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793.03</c:v>
                </c:pt>
                <c:pt idx="1">
                  <c:v>794.99</c:v>
                </c:pt>
                <c:pt idx="2">
                  <c:v>762.69</c:v>
                </c:pt>
                <c:pt idx="3">
                  <c:v>754.01</c:v>
                </c:pt>
                <c:pt idx="4">
                  <c:v>770.71</c:v>
                </c:pt>
              </c:numCache>
            </c:numRef>
          </c:val>
          <c:extLst>
            <c:ext xmlns:c16="http://schemas.microsoft.com/office/drawing/2014/chart" uri="{C3380CC4-5D6E-409C-BE32-E72D297353CC}">
              <c16:uniqueId val="{00000000-BD98-4922-A6D9-C45F233E925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402.99</c:v>
                </c:pt>
                <c:pt idx="1">
                  <c:v>398.98</c:v>
                </c:pt>
                <c:pt idx="2">
                  <c:v>418.68</c:v>
                </c:pt>
                <c:pt idx="3">
                  <c:v>395.68</c:v>
                </c:pt>
                <c:pt idx="4">
                  <c:v>403.72</c:v>
                </c:pt>
              </c:numCache>
            </c:numRef>
          </c:val>
          <c:smooth val="0"/>
          <c:extLst>
            <c:ext xmlns:c16="http://schemas.microsoft.com/office/drawing/2014/chart" uri="{C3380CC4-5D6E-409C-BE32-E72D297353CC}">
              <c16:uniqueId val="{00000001-BD98-4922-A6D9-C45F233E925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74.47</c:v>
                </c:pt>
                <c:pt idx="1">
                  <c:v>72.239999999999995</c:v>
                </c:pt>
                <c:pt idx="2">
                  <c:v>76.22</c:v>
                </c:pt>
                <c:pt idx="3">
                  <c:v>72.59</c:v>
                </c:pt>
                <c:pt idx="4">
                  <c:v>65.5</c:v>
                </c:pt>
              </c:numCache>
            </c:numRef>
          </c:val>
          <c:extLst>
            <c:ext xmlns:c16="http://schemas.microsoft.com/office/drawing/2014/chart" uri="{C3380CC4-5D6E-409C-BE32-E72D297353CC}">
              <c16:uniqueId val="{00000000-3E98-453E-B943-FD8171817B32}"/>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98.66</c:v>
                </c:pt>
                <c:pt idx="1">
                  <c:v>98.64</c:v>
                </c:pt>
                <c:pt idx="2">
                  <c:v>94.78</c:v>
                </c:pt>
                <c:pt idx="3">
                  <c:v>97.59</c:v>
                </c:pt>
                <c:pt idx="4">
                  <c:v>92.17</c:v>
                </c:pt>
              </c:numCache>
            </c:numRef>
          </c:val>
          <c:smooth val="0"/>
          <c:extLst>
            <c:ext xmlns:c16="http://schemas.microsoft.com/office/drawing/2014/chart" uri="{C3380CC4-5D6E-409C-BE32-E72D297353CC}">
              <c16:uniqueId val="{00000001-3E98-453E-B943-FD8171817B32}"/>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259.79000000000002</c:v>
                </c:pt>
                <c:pt idx="1">
                  <c:v>268.08999999999997</c:v>
                </c:pt>
                <c:pt idx="2">
                  <c:v>254.15</c:v>
                </c:pt>
                <c:pt idx="3">
                  <c:v>267.14</c:v>
                </c:pt>
                <c:pt idx="4">
                  <c:v>296.49</c:v>
                </c:pt>
              </c:numCache>
            </c:numRef>
          </c:val>
          <c:extLst>
            <c:ext xmlns:c16="http://schemas.microsoft.com/office/drawing/2014/chart" uri="{C3380CC4-5D6E-409C-BE32-E72D297353CC}">
              <c16:uniqueId val="{00000000-C7D2-4077-9426-670E0D0C86D2}"/>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178.59</c:v>
                </c:pt>
                <c:pt idx="1">
                  <c:v>178.92</c:v>
                </c:pt>
                <c:pt idx="2">
                  <c:v>181.3</c:v>
                </c:pt>
                <c:pt idx="3">
                  <c:v>181.71</c:v>
                </c:pt>
                <c:pt idx="4">
                  <c:v>188.51</c:v>
                </c:pt>
              </c:numCache>
            </c:numRef>
          </c:val>
          <c:smooth val="0"/>
          <c:extLst>
            <c:ext xmlns:c16="http://schemas.microsoft.com/office/drawing/2014/chart" uri="{C3380CC4-5D6E-409C-BE32-E72D297353CC}">
              <c16:uniqueId val="{00000001-C7D2-4077-9426-670E0D0C86D2}"/>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110" zoomScaleNormal="11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row>
    <row r="3" spans="1:7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row>
    <row r="4" spans="1:7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0" t="str">
        <f>データ!H6</f>
        <v>愛媛県　愛南町</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1"/>
      <c r="AE6" s="81"/>
      <c r="AF6" s="81"/>
      <c r="AG6" s="8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70"/>
      <c r="P7" s="50" t="s">
        <v>3</v>
      </c>
      <c r="Q7" s="50"/>
      <c r="R7" s="50"/>
      <c r="S7" s="50"/>
      <c r="T7" s="50"/>
      <c r="U7" s="50"/>
      <c r="V7" s="50"/>
      <c r="W7" s="50" t="s">
        <v>4</v>
      </c>
      <c r="X7" s="50"/>
      <c r="Y7" s="50"/>
      <c r="Z7" s="50"/>
      <c r="AA7" s="50"/>
      <c r="AB7" s="50"/>
      <c r="AC7" s="50"/>
      <c r="AD7" s="50" t="s">
        <v>5</v>
      </c>
      <c r="AE7" s="50"/>
      <c r="AF7" s="50"/>
      <c r="AG7" s="50"/>
      <c r="AH7" s="50"/>
      <c r="AI7" s="50"/>
      <c r="AJ7" s="50"/>
      <c r="AK7" s="2"/>
      <c r="AL7" s="50" t="s">
        <v>6</v>
      </c>
      <c r="AM7" s="50"/>
      <c r="AN7" s="50"/>
      <c r="AO7" s="50"/>
      <c r="AP7" s="50"/>
      <c r="AQ7" s="50"/>
      <c r="AR7" s="50"/>
      <c r="AS7" s="50"/>
      <c r="AT7" s="48" t="s">
        <v>7</v>
      </c>
      <c r="AU7" s="49"/>
      <c r="AV7" s="49"/>
      <c r="AW7" s="49"/>
      <c r="AX7" s="49"/>
      <c r="AY7" s="49"/>
      <c r="AZ7" s="49"/>
      <c r="BA7" s="49"/>
      <c r="BB7" s="50" t="s">
        <v>8</v>
      </c>
      <c r="BC7" s="50"/>
      <c r="BD7" s="50"/>
      <c r="BE7" s="50"/>
      <c r="BF7" s="50"/>
      <c r="BG7" s="50"/>
      <c r="BH7" s="50"/>
      <c r="BI7" s="50"/>
      <c r="BJ7" s="3"/>
      <c r="BK7" s="3"/>
      <c r="BL7" s="82" t="s">
        <v>9</v>
      </c>
      <c r="BM7" s="83"/>
      <c r="BN7" s="83"/>
      <c r="BO7" s="83"/>
      <c r="BP7" s="83"/>
      <c r="BQ7" s="83"/>
      <c r="BR7" s="83"/>
      <c r="BS7" s="83"/>
      <c r="BT7" s="83"/>
      <c r="BU7" s="83"/>
      <c r="BV7" s="83"/>
      <c r="BW7" s="83"/>
      <c r="BX7" s="83"/>
      <c r="BY7" s="84"/>
    </row>
    <row r="8" spans="1:78" ht="18.75" customHeight="1" x14ac:dyDescent="0.15">
      <c r="A8" s="2"/>
      <c r="B8" s="75" t="str">
        <f>データ!$I$6</f>
        <v>法適用</v>
      </c>
      <c r="C8" s="76"/>
      <c r="D8" s="76"/>
      <c r="E8" s="76"/>
      <c r="F8" s="76"/>
      <c r="G8" s="76"/>
      <c r="H8" s="76"/>
      <c r="I8" s="75" t="str">
        <f>データ!$J$6</f>
        <v>水道事業</v>
      </c>
      <c r="J8" s="76"/>
      <c r="K8" s="76"/>
      <c r="L8" s="76"/>
      <c r="M8" s="76"/>
      <c r="N8" s="76"/>
      <c r="O8" s="77"/>
      <c r="P8" s="78" t="str">
        <f>データ!$K$6</f>
        <v>末端給水事業</v>
      </c>
      <c r="Q8" s="78"/>
      <c r="R8" s="78"/>
      <c r="S8" s="78"/>
      <c r="T8" s="78"/>
      <c r="U8" s="78"/>
      <c r="V8" s="78"/>
      <c r="W8" s="78" t="str">
        <f>データ!$L$6</f>
        <v>A6</v>
      </c>
      <c r="X8" s="78"/>
      <c r="Y8" s="78"/>
      <c r="Z8" s="78"/>
      <c r="AA8" s="78"/>
      <c r="AB8" s="78"/>
      <c r="AC8" s="78"/>
      <c r="AD8" s="78" t="str">
        <f>データ!$M$6</f>
        <v>非設置</v>
      </c>
      <c r="AE8" s="78"/>
      <c r="AF8" s="78"/>
      <c r="AG8" s="78"/>
      <c r="AH8" s="78"/>
      <c r="AI8" s="78"/>
      <c r="AJ8" s="78"/>
      <c r="AK8" s="2"/>
      <c r="AL8" s="69">
        <f>データ!$R$6</f>
        <v>19575</v>
      </c>
      <c r="AM8" s="69"/>
      <c r="AN8" s="69"/>
      <c r="AO8" s="69"/>
      <c r="AP8" s="69"/>
      <c r="AQ8" s="69"/>
      <c r="AR8" s="69"/>
      <c r="AS8" s="69"/>
      <c r="AT8" s="37">
        <f>データ!$S$6</f>
        <v>238.94</v>
      </c>
      <c r="AU8" s="38"/>
      <c r="AV8" s="38"/>
      <c r="AW8" s="38"/>
      <c r="AX8" s="38"/>
      <c r="AY8" s="38"/>
      <c r="AZ8" s="38"/>
      <c r="BA8" s="38"/>
      <c r="BB8" s="58">
        <f>データ!$T$6</f>
        <v>81.92</v>
      </c>
      <c r="BC8" s="58"/>
      <c r="BD8" s="58"/>
      <c r="BE8" s="58"/>
      <c r="BF8" s="58"/>
      <c r="BG8" s="58"/>
      <c r="BH8" s="58"/>
      <c r="BI8" s="58"/>
      <c r="BJ8" s="3"/>
      <c r="BK8" s="3"/>
      <c r="BL8" s="71" t="s">
        <v>10</v>
      </c>
      <c r="BM8" s="72"/>
      <c r="BN8" s="73" t="s">
        <v>11</v>
      </c>
      <c r="BO8" s="73"/>
      <c r="BP8" s="73"/>
      <c r="BQ8" s="73"/>
      <c r="BR8" s="73"/>
      <c r="BS8" s="73"/>
      <c r="BT8" s="73"/>
      <c r="BU8" s="73"/>
      <c r="BV8" s="73"/>
      <c r="BW8" s="73"/>
      <c r="BX8" s="73"/>
      <c r="BY8" s="74"/>
    </row>
    <row r="9" spans="1:78" ht="18.75" customHeight="1" x14ac:dyDescent="0.15">
      <c r="A9" s="2"/>
      <c r="B9" s="48" t="s">
        <v>12</v>
      </c>
      <c r="C9" s="49"/>
      <c r="D9" s="49"/>
      <c r="E9" s="49"/>
      <c r="F9" s="49"/>
      <c r="G9" s="49"/>
      <c r="H9" s="49"/>
      <c r="I9" s="48" t="s">
        <v>13</v>
      </c>
      <c r="J9" s="49"/>
      <c r="K9" s="49"/>
      <c r="L9" s="49"/>
      <c r="M9" s="49"/>
      <c r="N9" s="49"/>
      <c r="O9" s="70"/>
      <c r="P9" s="50" t="s">
        <v>14</v>
      </c>
      <c r="Q9" s="50"/>
      <c r="R9" s="50"/>
      <c r="S9" s="50"/>
      <c r="T9" s="50"/>
      <c r="U9" s="50"/>
      <c r="V9" s="50"/>
      <c r="W9" s="50" t="s">
        <v>15</v>
      </c>
      <c r="X9" s="50"/>
      <c r="Y9" s="50"/>
      <c r="Z9" s="50"/>
      <c r="AA9" s="50"/>
      <c r="AB9" s="50"/>
      <c r="AC9" s="50"/>
      <c r="AD9" s="2"/>
      <c r="AE9" s="2"/>
      <c r="AF9" s="2"/>
      <c r="AG9" s="2"/>
      <c r="AH9" s="2"/>
      <c r="AI9" s="2"/>
      <c r="AJ9" s="2"/>
      <c r="AK9" s="2"/>
      <c r="AL9" s="50" t="s">
        <v>16</v>
      </c>
      <c r="AM9" s="50"/>
      <c r="AN9" s="50"/>
      <c r="AO9" s="50"/>
      <c r="AP9" s="50"/>
      <c r="AQ9" s="50"/>
      <c r="AR9" s="50"/>
      <c r="AS9" s="50"/>
      <c r="AT9" s="48" t="s">
        <v>17</v>
      </c>
      <c r="AU9" s="49"/>
      <c r="AV9" s="49"/>
      <c r="AW9" s="49"/>
      <c r="AX9" s="49"/>
      <c r="AY9" s="49"/>
      <c r="AZ9" s="49"/>
      <c r="BA9" s="49"/>
      <c r="BB9" s="50" t="s">
        <v>18</v>
      </c>
      <c r="BC9" s="50"/>
      <c r="BD9" s="50"/>
      <c r="BE9" s="50"/>
      <c r="BF9" s="50"/>
      <c r="BG9" s="50"/>
      <c r="BH9" s="50"/>
      <c r="BI9" s="50"/>
      <c r="BJ9" s="3"/>
      <c r="BK9" s="3"/>
      <c r="BL9" s="51" t="s">
        <v>19</v>
      </c>
      <c r="BM9" s="52"/>
      <c r="BN9" s="53" t="s">
        <v>20</v>
      </c>
      <c r="BO9" s="53"/>
      <c r="BP9" s="53"/>
      <c r="BQ9" s="53"/>
      <c r="BR9" s="53"/>
      <c r="BS9" s="53"/>
      <c r="BT9" s="53"/>
      <c r="BU9" s="53"/>
      <c r="BV9" s="53"/>
      <c r="BW9" s="53"/>
      <c r="BX9" s="53"/>
      <c r="BY9" s="54"/>
    </row>
    <row r="10" spans="1:78" ht="18.75" customHeight="1" x14ac:dyDescent="0.15">
      <c r="A10" s="2"/>
      <c r="B10" s="37" t="str">
        <f>データ!$N$6</f>
        <v>-</v>
      </c>
      <c r="C10" s="38"/>
      <c r="D10" s="38"/>
      <c r="E10" s="38"/>
      <c r="F10" s="38"/>
      <c r="G10" s="38"/>
      <c r="H10" s="38"/>
      <c r="I10" s="37">
        <f>データ!$O$6</f>
        <v>59.23</v>
      </c>
      <c r="J10" s="38"/>
      <c r="K10" s="38"/>
      <c r="L10" s="38"/>
      <c r="M10" s="38"/>
      <c r="N10" s="38"/>
      <c r="O10" s="68"/>
      <c r="P10" s="58">
        <f>データ!$P$6</f>
        <v>95.54</v>
      </c>
      <c r="Q10" s="58"/>
      <c r="R10" s="58"/>
      <c r="S10" s="58"/>
      <c r="T10" s="58"/>
      <c r="U10" s="58"/>
      <c r="V10" s="58"/>
      <c r="W10" s="69">
        <f>データ!$Q$6</f>
        <v>3900</v>
      </c>
      <c r="X10" s="69"/>
      <c r="Y10" s="69"/>
      <c r="Z10" s="69"/>
      <c r="AA10" s="69"/>
      <c r="AB10" s="69"/>
      <c r="AC10" s="69"/>
      <c r="AD10" s="2"/>
      <c r="AE10" s="2"/>
      <c r="AF10" s="2"/>
      <c r="AG10" s="2"/>
      <c r="AH10" s="2"/>
      <c r="AI10" s="2"/>
      <c r="AJ10" s="2"/>
      <c r="AK10" s="2"/>
      <c r="AL10" s="69">
        <f>データ!$U$6</f>
        <v>18466</v>
      </c>
      <c r="AM10" s="69"/>
      <c r="AN10" s="69"/>
      <c r="AO10" s="69"/>
      <c r="AP10" s="69"/>
      <c r="AQ10" s="69"/>
      <c r="AR10" s="69"/>
      <c r="AS10" s="69"/>
      <c r="AT10" s="37">
        <f>データ!$V$6</f>
        <v>38.46</v>
      </c>
      <c r="AU10" s="38"/>
      <c r="AV10" s="38"/>
      <c r="AW10" s="38"/>
      <c r="AX10" s="38"/>
      <c r="AY10" s="38"/>
      <c r="AZ10" s="38"/>
      <c r="BA10" s="38"/>
      <c r="BB10" s="58">
        <f>データ!$W$6</f>
        <v>480.14</v>
      </c>
      <c r="BC10" s="58"/>
      <c r="BD10" s="58"/>
      <c r="BE10" s="58"/>
      <c r="BF10" s="58"/>
      <c r="BG10" s="58"/>
      <c r="BH10" s="58"/>
      <c r="BI10" s="58"/>
      <c r="BJ10" s="2"/>
      <c r="BK10" s="2"/>
      <c r="BL10" s="59" t="s">
        <v>21</v>
      </c>
      <c r="BM10" s="60"/>
      <c r="BN10" s="61" t="s">
        <v>22</v>
      </c>
      <c r="BO10" s="61"/>
      <c r="BP10" s="61"/>
      <c r="BQ10" s="61"/>
      <c r="BR10" s="61"/>
      <c r="BS10" s="61"/>
      <c r="BT10" s="61"/>
      <c r="BU10" s="61"/>
      <c r="BV10" s="61"/>
      <c r="BW10" s="61"/>
      <c r="BX10" s="61"/>
      <c r="BY10" s="62"/>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3" t="s">
        <v>23</v>
      </c>
      <c r="BM11" s="63"/>
      <c r="BN11" s="63"/>
      <c r="BO11" s="63"/>
      <c r="BP11" s="63"/>
      <c r="BQ11" s="63"/>
      <c r="BR11" s="63"/>
      <c r="BS11" s="63"/>
      <c r="BT11" s="63"/>
      <c r="BU11" s="63"/>
      <c r="BV11" s="63"/>
      <c r="BW11" s="63"/>
      <c r="BX11" s="63"/>
      <c r="BY11" s="63"/>
      <c r="BZ11" s="6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3"/>
      <c r="BM12" s="63"/>
      <c r="BN12" s="63"/>
      <c r="BO12" s="63"/>
      <c r="BP12" s="63"/>
      <c r="BQ12" s="63"/>
      <c r="BR12" s="63"/>
      <c r="BS12" s="63"/>
      <c r="BT12" s="63"/>
      <c r="BU12" s="63"/>
      <c r="BV12" s="63"/>
      <c r="BW12" s="63"/>
      <c r="BX12" s="63"/>
      <c r="BY12" s="63"/>
      <c r="BZ12" s="6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4"/>
      <c r="BM13" s="64"/>
      <c r="BN13" s="64"/>
      <c r="BO13" s="64"/>
      <c r="BP13" s="64"/>
      <c r="BQ13" s="64"/>
      <c r="BR13" s="64"/>
      <c r="BS13" s="64"/>
      <c r="BT13" s="64"/>
      <c r="BU13" s="64"/>
      <c r="BV13" s="64"/>
      <c r="BW13" s="64"/>
      <c r="BX13" s="64"/>
      <c r="BY13" s="64"/>
      <c r="BZ13" s="64"/>
    </row>
    <row r="14" spans="1:78" ht="13.5" customHeight="1" x14ac:dyDescent="0.15">
      <c r="A14" s="2"/>
      <c r="B14" s="65" t="s">
        <v>24</v>
      </c>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7"/>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5"/>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7"/>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112</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2" t="s">
        <v>111</v>
      </c>
      <c r="BM47" s="43"/>
      <c r="BN47" s="43"/>
      <c r="BO47" s="43"/>
      <c r="BP47" s="43"/>
      <c r="BQ47" s="43"/>
      <c r="BR47" s="43"/>
      <c r="BS47" s="43"/>
      <c r="BT47" s="43"/>
      <c r="BU47" s="43"/>
      <c r="BV47" s="43"/>
      <c r="BW47" s="43"/>
      <c r="BX47" s="43"/>
      <c r="BY47" s="43"/>
      <c r="BZ47" s="44"/>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2"/>
      <c r="BM48" s="43"/>
      <c r="BN48" s="43"/>
      <c r="BO48" s="43"/>
      <c r="BP48" s="43"/>
      <c r="BQ48" s="43"/>
      <c r="BR48" s="43"/>
      <c r="BS48" s="43"/>
      <c r="BT48" s="43"/>
      <c r="BU48" s="43"/>
      <c r="BV48" s="43"/>
      <c r="BW48" s="43"/>
      <c r="BX48" s="43"/>
      <c r="BY48" s="43"/>
      <c r="BZ48" s="44"/>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2"/>
      <c r="BM49" s="43"/>
      <c r="BN49" s="43"/>
      <c r="BO49" s="43"/>
      <c r="BP49" s="43"/>
      <c r="BQ49" s="43"/>
      <c r="BR49" s="43"/>
      <c r="BS49" s="43"/>
      <c r="BT49" s="43"/>
      <c r="BU49" s="43"/>
      <c r="BV49" s="43"/>
      <c r="BW49" s="43"/>
      <c r="BX49" s="43"/>
      <c r="BY49" s="43"/>
      <c r="BZ49" s="44"/>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2"/>
      <c r="BM50" s="43"/>
      <c r="BN50" s="43"/>
      <c r="BO50" s="43"/>
      <c r="BP50" s="43"/>
      <c r="BQ50" s="43"/>
      <c r="BR50" s="43"/>
      <c r="BS50" s="43"/>
      <c r="BT50" s="43"/>
      <c r="BU50" s="43"/>
      <c r="BV50" s="43"/>
      <c r="BW50" s="43"/>
      <c r="BX50" s="43"/>
      <c r="BY50" s="43"/>
      <c r="BZ50" s="44"/>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2"/>
      <c r="BM51" s="43"/>
      <c r="BN51" s="43"/>
      <c r="BO51" s="43"/>
      <c r="BP51" s="43"/>
      <c r="BQ51" s="43"/>
      <c r="BR51" s="43"/>
      <c r="BS51" s="43"/>
      <c r="BT51" s="43"/>
      <c r="BU51" s="43"/>
      <c r="BV51" s="43"/>
      <c r="BW51" s="43"/>
      <c r="BX51" s="43"/>
      <c r="BY51" s="43"/>
      <c r="BZ51" s="44"/>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2"/>
      <c r="BM52" s="43"/>
      <c r="BN52" s="43"/>
      <c r="BO52" s="43"/>
      <c r="BP52" s="43"/>
      <c r="BQ52" s="43"/>
      <c r="BR52" s="43"/>
      <c r="BS52" s="43"/>
      <c r="BT52" s="43"/>
      <c r="BU52" s="43"/>
      <c r="BV52" s="43"/>
      <c r="BW52" s="43"/>
      <c r="BX52" s="43"/>
      <c r="BY52" s="43"/>
      <c r="BZ52" s="44"/>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2"/>
      <c r="BM53" s="43"/>
      <c r="BN53" s="43"/>
      <c r="BO53" s="43"/>
      <c r="BP53" s="43"/>
      <c r="BQ53" s="43"/>
      <c r="BR53" s="43"/>
      <c r="BS53" s="43"/>
      <c r="BT53" s="43"/>
      <c r="BU53" s="43"/>
      <c r="BV53" s="43"/>
      <c r="BW53" s="43"/>
      <c r="BX53" s="43"/>
      <c r="BY53" s="43"/>
      <c r="BZ53" s="44"/>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2"/>
      <c r="BM54" s="43"/>
      <c r="BN54" s="43"/>
      <c r="BO54" s="43"/>
      <c r="BP54" s="43"/>
      <c r="BQ54" s="43"/>
      <c r="BR54" s="43"/>
      <c r="BS54" s="43"/>
      <c r="BT54" s="43"/>
      <c r="BU54" s="43"/>
      <c r="BV54" s="43"/>
      <c r="BW54" s="43"/>
      <c r="BX54" s="43"/>
      <c r="BY54" s="43"/>
      <c r="BZ54" s="44"/>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2"/>
      <c r="BM55" s="43"/>
      <c r="BN55" s="43"/>
      <c r="BO55" s="43"/>
      <c r="BP55" s="43"/>
      <c r="BQ55" s="43"/>
      <c r="BR55" s="43"/>
      <c r="BS55" s="43"/>
      <c r="BT55" s="43"/>
      <c r="BU55" s="43"/>
      <c r="BV55" s="43"/>
      <c r="BW55" s="43"/>
      <c r="BX55" s="43"/>
      <c r="BY55" s="43"/>
      <c r="BZ55" s="44"/>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2"/>
      <c r="BM56" s="43"/>
      <c r="BN56" s="43"/>
      <c r="BO56" s="43"/>
      <c r="BP56" s="43"/>
      <c r="BQ56" s="43"/>
      <c r="BR56" s="43"/>
      <c r="BS56" s="43"/>
      <c r="BT56" s="43"/>
      <c r="BU56" s="43"/>
      <c r="BV56" s="43"/>
      <c r="BW56" s="43"/>
      <c r="BX56" s="43"/>
      <c r="BY56" s="43"/>
      <c r="BZ56" s="44"/>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2"/>
      <c r="BM57" s="43"/>
      <c r="BN57" s="43"/>
      <c r="BO57" s="43"/>
      <c r="BP57" s="43"/>
      <c r="BQ57" s="43"/>
      <c r="BR57" s="43"/>
      <c r="BS57" s="43"/>
      <c r="BT57" s="43"/>
      <c r="BU57" s="43"/>
      <c r="BV57" s="43"/>
      <c r="BW57" s="43"/>
      <c r="BX57" s="43"/>
      <c r="BY57" s="43"/>
      <c r="BZ57" s="44"/>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2"/>
      <c r="BM58" s="43"/>
      <c r="BN58" s="43"/>
      <c r="BO58" s="43"/>
      <c r="BP58" s="43"/>
      <c r="BQ58" s="43"/>
      <c r="BR58" s="43"/>
      <c r="BS58" s="43"/>
      <c r="BT58" s="43"/>
      <c r="BU58" s="43"/>
      <c r="BV58" s="43"/>
      <c r="BW58" s="43"/>
      <c r="BX58" s="43"/>
      <c r="BY58" s="43"/>
      <c r="BZ58" s="44"/>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2"/>
      <c r="BM59" s="43"/>
      <c r="BN59" s="43"/>
      <c r="BO59" s="43"/>
      <c r="BP59" s="43"/>
      <c r="BQ59" s="43"/>
      <c r="BR59" s="43"/>
      <c r="BS59" s="43"/>
      <c r="BT59" s="43"/>
      <c r="BU59" s="43"/>
      <c r="BV59" s="43"/>
      <c r="BW59" s="43"/>
      <c r="BX59" s="43"/>
      <c r="BY59" s="43"/>
      <c r="BZ59" s="44"/>
    </row>
    <row r="60" spans="1:78" ht="13.5" customHeight="1" x14ac:dyDescent="0.15">
      <c r="A60" s="2"/>
      <c r="B60" s="45" t="s">
        <v>27</v>
      </c>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7"/>
      <c r="BK60" s="2"/>
      <c r="BL60" s="42"/>
      <c r="BM60" s="43"/>
      <c r="BN60" s="43"/>
      <c r="BO60" s="43"/>
      <c r="BP60" s="43"/>
      <c r="BQ60" s="43"/>
      <c r="BR60" s="43"/>
      <c r="BS60" s="43"/>
      <c r="BT60" s="43"/>
      <c r="BU60" s="43"/>
      <c r="BV60" s="43"/>
      <c r="BW60" s="43"/>
      <c r="BX60" s="43"/>
      <c r="BY60" s="43"/>
      <c r="BZ60" s="44"/>
    </row>
    <row r="61" spans="1:78" ht="13.5" customHeight="1" x14ac:dyDescent="0.15">
      <c r="A61" s="2"/>
      <c r="B61" s="45"/>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7"/>
      <c r="BK61" s="2"/>
      <c r="BL61" s="42"/>
      <c r="BM61" s="43"/>
      <c r="BN61" s="43"/>
      <c r="BO61" s="43"/>
      <c r="BP61" s="43"/>
      <c r="BQ61" s="43"/>
      <c r="BR61" s="43"/>
      <c r="BS61" s="43"/>
      <c r="BT61" s="43"/>
      <c r="BU61" s="43"/>
      <c r="BV61" s="43"/>
      <c r="BW61" s="43"/>
      <c r="BX61" s="43"/>
      <c r="BY61" s="43"/>
      <c r="BZ61" s="44"/>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2"/>
      <c r="BM62" s="43"/>
      <c r="BN62" s="43"/>
      <c r="BO62" s="43"/>
      <c r="BP62" s="43"/>
      <c r="BQ62" s="43"/>
      <c r="BR62" s="43"/>
      <c r="BS62" s="43"/>
      <c r="BT62" s="43"/>
      <c r="BU62" s="43"/>
      <c r="BV62" s="43"/>
      <c r="BW62" s="43"/>
      <c r="BX62" s="43"/>
      <c r="BY62" s="43"/>
      <c r="BZ62" s="44"/>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2"/>
      <c r="BM63" s="43"/>
      <c r="BN63" s="43"/>
      <c r="BO63" s="43"/>
      <c r="BP63" s="43"/>
      <c r="BQ63" s="43"/>
      <c r="BR63" s="43"/>
      <c r="BS63" s="43"/>
      <c r="BT63" s="43"/>
      <c r="BU63" s="43"/>
      <c r="BV63" s="43"/>
      <c r="BW63" s="43"/>
      <c r="BX63" s="43"/>
      <c r="BY63" s="43"/>
      <c r="BZ63" s="4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2" t="s">
        <v>110</v>
      </c>
      <c r="BM66" s="43"/>
      <c r="BN66" s="43"/>
      <c r="BO66" s="43"/>
      <c r="BP66" s="43"/>
      <c r="BQ66" s="43"/>
      <c r="BR66" s="43"/>
      <c r="BS66" s="43"/>
      <c r="BT66" s="43"/>
      <c r="BU66" s="43"/>
      <c r="BV66" s="43"/>
      <c r="BW66" s="43"/>
      <c r="BX66" s="43"/>
      <c r="BY66" s="43"/>
      <c r="BZ66" s="44"/>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2"/>
      <c r="BM67" s="43"/>
      <c r="BN67" s="43"/>
      <c r="BO67" s="43"/>
      <c r="BP67" s="43"/>
      <c r="BQ67" s="43"/>
      <c r="BR67" s="43"/>
      <c r="BS67" s="43"/>
      <c r="BT67" s="43"/>
      <c r="BU67" s="43"/>
      <c r="BV67" s="43"/>
      <c r="BW67" s="43"/>
      <c r="BX67" s="43"/>
      <c r="BY67" s="43"/>
      <c r="BZ67" s="44"/>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2"/>
      <c r="BM68" s="43"/>
      <c r="BN68" s="43"/>
      <c r="BO68" s="43"/>
      <c r="BP68" s="43"/>
      <c r="BQ68" s="43"/>
      <c r="BR68" s="43"/>
      <c r="BS68" s="43"/>
      <c r="BT68" s="43"/>
      <c r="BU68" s="43"/>
      <c r="BV68" s="43"/>
      <c r="BW68" s="43"/>
      <c r="BX68" s="43"/>
      <c r="BY68" s="43"/>
      <c r="BZ68" s="44"/>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2"/>
      <c r="BM69" s="43"/>
      <c r="BN69" s="43"/>
      <c r="BO69" s="43"/>
      <c r="BP69" s="43"/>
      <c r="BQ69" s="43"/>
      <c r="BR69" s="43"/>
      <c r="BS69" s="43"/>
      <c r="BT69" s="43"/>
      <c r="BU69" s="43"/>
      <c r="BV69" s="43"/>
      <c r="BW69" s="43"/>
      <c r="BX69" s="43"/>
      <c r="BY69" s="43"/>
      <c r="BZ69" s="44"/>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2"/>
      <c r="BM70" s="43"/>
      <c r="BN70" s="43"/>
      <c r="BO70" s="43"/>
      <c r="BP70" s="43"/>
      <c r="BQ70" s="43"/>
      <c r="BR70" s="43"/>
      <c r="BS70" s="43"/>
      <c r="BT70" s="43"/>
      <c r="BU70" s="43"/>
      <c r="BV70" s="43"/>
      <c r="BW70" s="43"/>
      <c r="BX70" s="43"/>
      <c r="BY70" s="43"/>
      <c r="BZ70" s="44"/>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2"/>
      <c r="BM71" s="43"/>
      <c r="BN71" s="43"/>
      <c r="BO71" s="43"/>
      <c r="BP71" s="43"/>
      <c r="BQ71" s="43"/>
      <c r="BR71" s="43"/>
      <c r="BS71" s="43"/>
      <c r="BT71" s="43"/>
      <c r="BU71" s="43"/>
      <c r="BV71" s="43"/>
      <c r="BW71" s="43"/>
      <c r="BX71" s="43"/>
      <c r="BY71" s="43"/>
      <c r="BZ71" s="44"/>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2"/>
      <c r="BM72" s="43"/>
      <c r="BN72" s="43"/>
      <c r="BO72" s="43"/>
      <c r="BP72" s="43"/>
      <c r="BQ72" s="43"/>
      <c r="BR72" s="43"/>
      <c r="BS72" s="43"/>
      <c r="BT72" s="43"/>
      <c r="BU72" s="43"/>
      <c r="BV72" s="43"/>
      <c r="BW72" s="43"/>
      <c r="BX72" s="43"/>
      <c r="BY72" s="43"/>
      <c r="BZ72" s="44"/>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2"/>
      <c r="BM73" s="43"/>
      <c r="BN73" s="43"/>
      <c r="BO73" s="43"/>
      <c r="BP73" s="43"/>
      <c r="BQ73" s="43"/>
      <c r="BR73" s="43"/>
      <c r="BS73" s="43"/>
      <c r="BT73" s="43"/>
      <c r="BU73" s="43"/>
      <c r="BV73" s="43"/>
      <c r="BW73" s="43"/>
      <c r="BX73" s="43"/>
      <c r="BY73" s="43"/>
      <c r="BZ73" s="44"/>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2"/>
      <c r="BM74" s="43"/>
      <c r="BN74" s="43"/>
      <c r="BO74" s="43"/>
      <c r="BP74" s="43"/>
      <c r="BQ74" s="43"/>
      <c r="BR74" s="43"/>
      <c r="BS74" s="43"/>
      <c r="BT74" s="43"/>
      <c r="BU74" s="43"/>
      <c r="BV74" s="43"/>
      <c r="BW74" s="43"/>
      <c r="BX74" s="43"/>
      <c r="BY74" s="43"/>
      <c r="BZ74" s="44"/>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2"/>
      <c r="BM75" s="43"/>
      <c r="BN75" s="43"/>
      <c r="BO75" s="43"/>
      <c r="BP75" s="43"/>
      <c r="BQ75" s="43"/>
      <c r="BR75" s="43"/>
      <c r="BS75" s="43"/>
      <c r="BT75" s="43"/>
      <c r="BU75" s="43"/>
      <c r="BV75" s="43"/>
      <c r="BW75" s="43"/>
      <c r="BX75" s="43"/>
      <c r="BY75" s="43"/>
      <c r="BZ75" s="44"/>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2"/>
      <c r="BM76" s="43"/>
      <c r="BN76" s="43"/>
      <c r="BO76" s="43"/>
      <c r="BP76" s="43"/>
      <c r="BQ76" s="43"/>
      <c r="BR76" s="43"/>
      <c r="BS76" s="43"/>
      <c r="BT76" s="43"/>
      <c r="BU76" s="43"/>
      <c r="BV76" s="43"/>
      <c r="BW76" s="43"/>
      <c r="BX76" s="43"/>
      <c r="BY76" s="43"/>
      <c r="BZ76" s="44"/>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2"/>
      <c r="BM77" s="43"/>
      <c r="BN77" s="43"/>
      <c r="BO77" s="43"/>
      <c r="BP77" s="43"/>
      <c r="BQ77" s="43"/>
      <c r="BR77" s="43"/>
      <c r="BS77" s="43"/>
      <c r="BT77" s="43"/>
      <c r="BU77" s="43"/>
      <c r="BV77" s="43"/>
      <c r="BW77" s="43"/>
      <c r="BX77" s="43"/>
      <c r="BY77" s="43"/>
      <c r="BZ77" s="44"/>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2"/>
      <c r="BM78" s="43"/>
      <c r="BN78" s="43"/>
      <c r="BO78" s="43"/>
      <c r="BP78" s="43"/>
      <c r="BQ78" s="43"/>
      <c r="BR78" s="43"/>
      <c r="BS78" s="43"/>
      <c r="BT78" s="43"/>
      <c r="BU78" s="43"/>
      <c r="BV78" s="43"/>
      <c r="BW78" s="43"/>
      <c r="BX78" s="43"/>
      <c r="BY78" s="43"/>
      <c r="BZ78" s="44"/>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2"/>
      <c r="BM79" s="43"/>
      <c r="BN79" s="43"/>
      <c r="BO79" s="43"/>
      <c r="BP79" s="43"/>
      <c r="BQ79" s="43"/>
      <c r="BR79" s="43"/>
      <c r="BS79" s="43"/>
      <c r="BT79" s="43"/>
      <c r="BU79" s="43"/>
      <c r="BV79" s="43"/>
      <c r="BW79" s="43"/>
      <c r="BX79" s="43"/>
      <c r="BY79" s="43"/>
      <c r="BZ79" s="44"/>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2"/>
      <c r="BM80" s="43"/>
      <c r="BN80" s="43"/>
      <c r="BO80" s="43"/>
      <c r="BP80" s="43"/>
      <c r="BQ80" s="43"/>
      <c r="BR80" s="43"/>
      <c r="BS80" s="43"/>
      <c r="BT80" s="43"/>
      <c r="BU80" s="43"/>
      <c r="BV80" s="43"/>
      <c r="BW80" s="43"/>
      <c r="BX80" s="43"/>
      <c r="BY80" s="43"/>
      <c r="BZ80" s="44"/>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2"/>
      <c r="BM81" s="43"/>
      <c r="BN81" s="43"/>
      <c r="BO81" s="43"/>
      <c r="BP81" s="43"/>
      <c r="BQ81" s="43"/>
      <c r="BR81" s="43"/>
      <c r="BS81" s="43"/>
      <c r="BT81" s="43"/>
      <c r="BU81" s="43"/>
      <c r="BV81" s="43"/>
      <c r="BW81" s="43"/>
      <c r="BX81" s="43"/>
      <c r="BY81" s="43"/>
      <c r="BZ81" s="44"/>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5"/>
      <c r="BM82" s="56"/>
      <c r="BN82" s="56"/>
      <c r="BO82" s="56"/>
      <c r="BP82" s="56"/>
      <c r="BQ82" s="56"/>
      <c r="BR82" s="56"/>
      <c r="BS82" s="56"/>
      <c r="BT82" s="56"/>
      <c r="BU82" s="56"/>
      <c r="BV82" s="56"/>
      <c r="BW82" s="56"/>
      <c r="BX82" s="56"/>
      <c r="BY82" s="56"/>
      <c r="BZ82" s="57"/>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i3KZIT04pJI2WuNmK3JUoooV8eMxLBNSeZ5YpYNIW1jiks3+uPUVwY9wILWLzJkkshm8xk0Z+OxTAdr+OWI70g==" saltValue="B8R6gPAOLic7TSUVMIsAJ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6" t="s">
        <v>50</v>
      </c>
      <c r="I3" s="87"/>
      <c r="J3" s="87"/>
      <c r="K3" s="87"/>
      <c r="L3" s="87"/>
      <c r="M3" s="87"/>
      <c r="N3" s="87"/>
      <c r="O3" s="87"/>
      <c r="P3" s="87"/>
      <c r="Q3" s="87"/>
      <c r="R3" s="87"/>
      <c r="S3" s="87"/>
      <c r="T3" s="87"/>
      <c r="U3" s="87"/>
      <c r="V3" s="87"/>
      <c r="W3" s="88"/>
      <c r="X3" s="92" t="s">
        <v>51</v>
      </c>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t="s">
        <v>52</v>
      </c>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row>
    <row r="4" spans="1:144" x14ac:dyDescent="0.15">
      <c r="A4" s="15" t="s">
        <v>53</v>
      </c>
      <c r="B4" s="17"/>
      <c r="C4" s="17"/>
      <c r="D4" s="17"/>
      <c r="E4" s="17"/>
      <c r="F4" s="17"/>
      <c r="G4" s="17"/>
      <c r="H4" s="89"/>
      <c r="I4" s="90"/>
      <c r="J4" s="90"/>
      <c r="K4" s="90"/>
      <c r="L4" s="90"/>
      <c r="M4" s="90"/>
      <c r="N4" s="90"/>
      <c r="O4" s="90"/>
      <c r="P4" s="90"/>
      <c r="Q4" s="90"/>
      <c r="R4" s="90"/>
      <c r="S4" s="90"/>
      <c r="T4" s="90"/>
      <c r="U4" s="90"/>
      <c r="V4" s="90"/>
      <c r="W4" s="91"/>
      <c r="X4" s="85" t="s">
        <v>54</v>
      </c>
      <c r="Y4" s="85"/>
      <c r="Z4" s="85"/>
      <c r="AA4" s="85"/>
      <c r="AB4" s="85"/>
      <c r="AC4" s="85"/>
      <c r="AD4" s="85"/>
      <c r="AE4" s="85"/>
      <c r="AF4" s="85"/>
      <c r="AG4" s="85"/>
      <c r="AH4" s="85"/>
      <c r="AI4" s="85" t="s">
        <v>55</v>
      </c>
      <c r="AJ4" s="85"/>
      <c r="AK4" s="85"/>
      <c r="AL4" s="85"/>
      <c r="AM4" s="85"/>
      <c r="AN4" s="85"/>
      <c r="AO4" s="85"/>
      <c r="AP4" s="85"/>
      <c r="AQ4" s="85"/>
      <c r="AR4" s="85"/>
      <c r="AS4" s="85"/>
      <c r="AT4" s="85" t="s">
        <v>56</v>
      </c>
      <c r="AU4" s="85"/>
      <c r="AV4" s="85"/>
      <c r="AW4" s="85"/>
      <c r="AX4" s="85"/>
      <c r="AY4" s="85"/>
      <c r="AZ4" s="85"/>
      <c r="BA4" s="85"/>
      <c r="BB4" s="85"/>
      <c r="BC4" s="85"/>
      <c r="BD4" s="85"/>
      <c r="BE4" s="85" t="s">
        <v>57</v>
      </c>
      <c r="BF4" s="85"/>
      <c r="BG4" s="85"/>
      <c r="BH4" s="85"/>
      <c r="BI4" s="85"/>
      <c r="BJ4" s="85"/>
      <c r="BK4" s="85"/>
      <c r="BL4" s="85"/>
      <c r="BM4" s="85"/>
      <c r="BN4" s="85"/>
      <c r="BO4" s="85"/>
      <c r="BP4" s="85" t="s">
        <v>58</v>
      </c>
      <c r="BQ4" s="85"/>
      <c r="BR4" s="85"/>
      <c r="BS4" s="85"/>
      <c r="BT4" s="85"/>
      <c r="BU4" s="85"/>
      <c r="BV4" s="85"/>
      <c r="BW4" s="85"/>
      <c r="BX4" s="85"/>
      <c r="BY4" s="85"/>
      <c r="BZ4" s="85"/>
      <c r="CA4" s="85" t="s">
        <v>59</v>
      </c>
      <c r="CB4" s="85"/>
      <c r="CC4" s="85"/>
      <c r="CD4" s="85"/>
      <c r="CE4" s="85"/>
      <c r="CF4" s="85"/>
      <c r="CG4" s="85"/>
      <c r="CH4" s="85"/>
      <c r="CI4" s="85"/>
      <c r="CJ4" s="85"/>
      <c r="CK4" s="85"/>
      <c r="CL4" s="85" t="s">
        <v>60</v>
      </c>
      <c r="CM4" s="85"/>
      <c r="CN4" s="85"/>
      <c r="CO4" s="85"/>
      <c r="CP4" s="85"/>
      <c r="CQ4" s="85"/>
      <c r="CR4" s="85"/>
      <c r="CS4" s="85"/>
      <c r="CT4" s="85"/>
      <c r="CU4" s="85"/>
      <c r="CV4" s="85"/>
      <c r="CW4" s="85" t="s">
        <v>61</v>
      </c>
      <c r="CX4" s="85"/>
      <c r="CY4" s="85"/>
      <c r="CZ4" s="85"/>
      <c r="DA4" s="85"/>
      <c r="DB4" s="85"/>
      <c r="DC4" s="85"/>
      <c r="DD4" s="85"/>
      <c r="DE4" s="85"/>
      <c r="DF4" s="85"/>
      <c r="DG4" s="85"/>
      <c r="DH4" s="85" t="s">
        <v>62</v>
      </c>
      <c r="DI4" s="85"/>
      <c r="DJ4" s="85"/>
      <c r="DK4" s="85"/>
      <c r="DL4" s="85"/>
      <c r="DM4" s="85"/>
      <c r="DN4" s="85"/>
      <c r="DO4" s="85"/>
      <c r="DP4" s="85"/>
      <c r="DQ4" s="85"/>
      <c r="DR4" s="85"/>
      <c r="DS4" s="85" t="s">
        <v>63</v>
      </c>
      <c r="DT4" s="85"/>
      <c r="DU4" s="85"/>
      <c r="DV4" s="85"/>
      <c r="DW4" s="85"/>
      <c r="DX4" s="85"/>
      <c r="DY4" s="85"/>
      <c r="DZ4" s="85"/>
      <c r="EA4" s="85"/>
      <c r="EB4" s="85"/>
      <c r="EC4" s="85"/>
      <c r="ED4" s="85" t="s">
        <v>64</v>
      </c>
      <c r="EE4" s="85"/>
      <c r="EF4" s="85"/>
      <c r="EG4" s="85"/>
      <c r="EH4" s="85"/>
      <c r="EI4" s="85"/>
      <c r="EJ4" s="85"/>
      <c r="EK4" s="85"/>
      <c r="EL4" s="85"/>
      <c r="EM4" s="85"/>
      <c r="EN4" s="85"/>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385069</v>
      </c>
      <c r="D6" s="20">
        <f t="shared" si="3"/>
        <v>46</v>
      </c>
      <c r="E6" s="20">
        <f t="shared" si="3"/>
        <v>1</v>
      </c>
      <c r="F6" s="20">
        <f t="shared" si="3"/>
        <v>0</v>
      </c>
      <c r="G6" s="20">
        <f t="shared" si="3"/>
        <v>1</v>
      </c>
      <c r="H6" s="20" t="str">
        <f t="shared" si="3"/>
        <v>愛媛県　愛南町</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59.23</v>
      </c>
      <c r="P6" s="21">
        <f t="shared" si="3"/>
        <v>95.54</v>
      </c>
      <c r="Q6" s="21">
        <f t="shared" si="3"/>
        <v>3900</v>
      </c>
      <c r="R6" s="21">
        <f t="shared" si="3"/>
        <v>19575</v>
      </c>
      <c r="S6" s="21">
        <f t="shared" si="3"/>
        <v>238.94</v>
      </c>
      <c r="T6" s="21">
        <f t="shared" si="3"/>
        <v>81.92</v>
      </c>
      <c r="U6" s="21">
        <f t="shared" si="3"/>
        <v>18466</v>
      </c>
      <c r="V6" s="21">
        <f t="shared" si="3"/>
        <v>38.46</v>
      </c>
      <c r="W6" s="21">
        <f t="shared" si="3"/>
        <v>480.14</v>
      </c>
      <c r="X6" s="22">
        <f>IF(X7="",NA(),X7)</f>
        <v>101.25</v>
      </c>
      <c r="Y6" s="22">
        <f t="shared" ref="Y6:AG6" si="4">IF(Y7="",NA(),Y7)</f>
        <v>100.64</v>
      </c>
      <c r="Z6" s="22">
        <f t="shared" si="4"/>
        <v>103.08</v>
      </c>
      <c r="AA6" s="22">
        <f t="shared" si="4"/>
        <v>103.18</v>
      </c>
      <c r="AB6" s="22">
        <f t="shared" si="4"/>
        <v>102.15</v>
      </c>
      <c r="AC6" s="22">
        <f t="shared" si="4"/>
        <v>108.87</v>
      </c>
      <c r="AD6" s="22">
        <f t="shared" si="4"/>
        <v>108.61</v>
      </c>
      <c r="AE6" s="22">
        <f t="shared" si="4"/>
        <v>108.35</v>
      </c>
      <c r="AF6" s="22">
        <f t="shared" si="4"/>
        <v>108.84</v>
      </c>
      <c r="AG6" s="22">
        <f t="shared" si="4"/>
        <v>105.92</v>
      </c>
      <c r="AH6" s="21" t="str">
        <f>IF(AH7="","",IF(AH7="-","【-】","【"&amp;SUBSTITUTE(TEXT(AH7,"#,##0.00"),"-","△")&amp;"】"))</f>
        <v>【108.70】</v>
      </c>
      <c r="AI6" s="21">
        <f>IF(AI7="",NA(),AI7)</f>
        <v>0</v>
      </c>
      <c r="AJ6" s="21">
        <f t="shared" ref="AJ6:AR6" si="5">IF(AJ7="",NA(),AJ7)</f>
        <v>0</v>
      </c>
      <c r="AK6" s="21">
        <f t="shared" si="5"/>
        <v>0</v>
      </c>
      <c r="AL6" s="21">
        <f t="shared" si="5"/>
        <v>0</v>
      </c>
      <c r="AM6" s="21">
        <f t="shared" si="5"/>
        <v>0</v>
      </c>
      <c r="AN6" s="22">
        <f t="shared" si="5"/>
        <v>3.16</v>
      </c>
      <c r="AO6" s="22">
        <f t="shared" si="5"/>
        <v>3.59</v>
      </c>
      <c r="AP6" s="22">
        <f t="shared" si="5"/>
        <v>3.98</v>
      </c>
      <c r="AQ6" s="22">
        <f t="shared" si="5"/>
        <v>6.02</v>
      </c>
      <c r="AR6" s="22">
        <f t="shared" si="5"/>
        <v>7.78</v>
      </c>
      <c r="AS6" s="21" t="str">
        <f>IF(AS7="","",IF(AS7="-","【-】","【"&amp;SUBSTITUTE(TEXT(AS7,"#,##0.00"),"-","△")&amp;"】"))</f>
        <v>【1.34】</v>
      </c>
      <c r="AT6" s="22">
        <f>IF(AT7="",NA(),AT7)</f>
        <v>306.22000000000003</v>
      </c>
      <c r="AU6" s="22">
        <f t="shared" ref="AU6:BC6" si="6">IF(AU7="",NA(),AU7)</f>
        <v>306.54000000000002</v>
      </c>
      <c r="AV6" s="22">
        <f t="shared" si="6"/>
        <v>283.60000000000002</v>
      </c>
      <c r="AW6" s="22">
        <f t="shared" si="6"/>
        <v>333.72</v>
      </c>
      <c r="AX6" s="22">
        <f t="shared" si="6"/>
        <v>268.63</v>
      </c>
      <c r="AY6" s="22">
        <f t="shared" si="6"/>
        <v>369.69</v>
      </c>
      <c r="AZ6" s="22">
        <f t="shared" si="6"/>
        <v>379.08</v>
      </c>
      <c r="BA6" s="22">
        <f t="shared" si="6"/>
        <v>367.55</v>
      </c>
      <c r="BB6" s="22">
        <f t="shared" si="6"/>
        <v>378.56</v>
      </c>
      <c r="BC6" s="22">
        <f t="shared" si="6"/>
        <v>364.46</v>
      </c>
      <c r="BD6" s="21" t="str">
        <f>IF(BD7="","",IF(BD7="-","【-】","【"&amp;SUBSTITUTE(TEXT(BD7,"#,##0.00"),"-","△")&amp;"】"))</f>
        <v>【252.29】</v>
      </c>
      <c r="BE6" s="22">
        <f>IF(BE7="",NA(),BE7)</f>
        <v>793.03</v>
      </c>
      <c r="BF6" s="22">
        <f t="shared" ref="BF6:BN6" si="7">IF(BF7="",NA(),BF7)</f>
        <v>794.99</v>
      </c>
      <c r="BG6" s="22">
        <f t="shared" si="7"/>
        <v>762.69</v>
      </c>
      <c r="BH6" s="22">
        <f t="shared" si="7"/>
        <v>754.01</v>
      </c>
      <c r="BI6" s="22">
        <f t="shared" si="7"/>
        <v>770.71</v>
      </c>
      <c r="BJ6" s="22">
        <f t="shared" si="7"/>
        <v>402.99</v>
      </c>
      <c r="BK6" s="22">
        <f t="shared" si="7"/>
        <v>398.98</v>
      </c>
      <c r="BL6" s="22">
        <f t="shared" si="7"/>
        <v>418.68</v>
      </c>
      <c r="BM6" s="22">
        <f t="shared" si="7"/>
        <v>395.68</v>
      </c>
      <c r="BN6" s="22">
        <f t="shared" si="7"/>
        <v>403.72</v>
      </c>
      <c r="BO6" s="21" t="str">
        <f>IF(BO7="","",IF(BO7="-","【-】","【"&amp;SUBSTITUTE(TEXT(BO7,"#,##0.00"),"-","△")&amp;"】"))</f>
        <v>【268.07】</v>
      </c>
      <c r="BP6" s="22">
        <f>IF(BP7="",NA(),BP7)</f>
        <v>74.47</v>
      </c>
      <c r="BQ6" s="22">
        <f t="shared" ref="BQ6:BY6" si="8">IF(BQ7="",NA(),BQ7)</f>
        <v>72.239999999999995</v>
      </c>
      <c r="BR6" s="22">
        <f t="shared" si="8"/>
        <v>76.22</v>
      </c>
      <c r="BS6" s="22">
        <f t="shared" si="8"/>
        <v>72.59</v>
      </c>
      <c r="BT6" s="22">
        <f t="shared" si="8"/>
        <v>65.5</v>
      </c>
      <c r="BU6" s="22">
        <f t="shared" si="8"/>
        <v>98.66</v>
      </c>
      <c r="BV6" s="22">
        <f t="shared" si="8"/>
        <v>98.64</v>
      </c>
      <c r="BW6" s="22">
        <f t="shared" si="8"/>
        <v>94.78</v>
      </c>
      <c r="BX6" s="22">
        <f t="shared" si="8"/>
        <v>97.59</v>
      </c>
      <c r="BY6" s="22">
        <f t="shared" si="8"/>
        <v>92.17</v>
      </c>
      <c r="BZ6" s="21" t="str">
        <f>IF(BZ7="","",IF(BZ7="-","【-】","【"&amp;SUBSTITUTE(TEXT(BZ7,"#,##0.00"),"-","△")&amp;"】"))</f>
        <v>【97.47】</v>
      </c>
      <c r="CA6" s="22">
        <f>IF(CA7="",NA(),CA7)</f>
        <v>259.79000000000002</v>
      </c>
      <c r="CB6" s="22">
        <f t="shared" ref="CB6:CJ6" si="9">IF(CB7="",NA(),CB7)</f>
        <v>268.08999999999997</v>
      </c>
      <c r="CC6" s="22">
        <f t="shared" si="9"/>
        <v>254.15</v>
      </c>
      <c r="CD6" s="22">
        <f t="shared" si="9"/>
        <v>267.14</v>
      </c>
      <c r="CE6" s="22">
        <f t="shared" si="9"/>
        <v>296.49</v>
      </c>
      <c r="CF6" s="22">
        <f t="shared" si="9"/>
        <v>178.59</v>
      </c>
      <c r="CG6" s="22">
        <f t="shared" si="9"/>
        <v>178.92</v>
      </c>
      <c r="CH6" s="22">
        <f t="shared" si="9"/>
        <v>181.3</v>
      </c>
      <c r="CI6" s="22">
        <f t="shared" si="9"/>
        <v>181.71</v>
      </c>
      <c r="CJ6" s="22">
        <f t="shared" si="9"/>
        <v>188.51</v>
      </c>
      <c r="CK6" s="21" t="str">
        <f>IF(CK7="","",IF(CK7="-","【-】","【"&amp;SUBSTITUTE(TEXT(CK7,"#,##0.00"),"-","△")&amp;"】"))</f>
        <v>【174.75】</v>
      </c>
      <c r="CL6" s="22">
        <f>IF(CL7="",NA(),CL7)</f>
        <v>62.02</v>
      </c>
      <c r="CM6" s="22">
        <f t="shared" ref="CM6:CU6" si="10">IF(CM7="",NA(),CM7)</f>
        <v>59.68</v>
      </c>
      <c r="CN6" s="22">
        <f t="shared" si="10"/>
        <v>59.71</v>
      </c>
      <c r="CO6" s="22">
        <f t="shared" si="10"/>
        <v>57.98</v>
      </c>
      <c r="CP6" s="22">
        <f t="shared" si="10"/>
        <v>59.25</v>
      </c>
      <c r="CQ6" s="22">
        <f t="shared" si="10"/>
        <v>55.03</v>
      </c>
      <c r="CR6" s="22">
        <f t="shared" si="10"/>
        <v>55.14</v>
      </c>
      <c r="CS6" s="22">
        <f t="shared" si="10"/>
        <v>55.89</v>
      </c>
      <c r="CT6" s="22">
        <f t="shared" si="10"/>
        <v>55.72</v>
      </c>
      <c r="CU6" s="22">
        <f t="shared" si="10"/>
        <v>55.31</v>
      </c>
      <c r="CV6" s="21" t="str">
        <f>IF(CV7="","",IF(CV7="-","【-】","【"&amp;SUBSTITUTE(TEXT(CV7,"#,##0.00"),"-","△")&amp;"】"))</f>
        <v>【59.97】</v>
      </c>
      <c r="CW6" s="22">
        <f>IF(CW7="",NA(),CW7)</f>
        <v>75.39</v>
      </c>
      <c r="CX6" s="22">
        <f t="shared" ref="CX6:DF6" si="11">IF(CX7="",NA(),CX7)</f>
        <v>75.58</v>
      </c>
      <c r="CY6" s="22">
        <f t="shared" si="11"/>
        <v>75.95</v>
      </c>
      <c r="CZ6" s="22">
        <f t="shared" si="11"/>
        <v>76.11</v>
      </c>
      <c r="DA6" s="22">
        <f t="shared" si="11"/>
        <v>71.989999999999995</v>
      </c>
      <c r="DB6" s="22">
        <f t="shared" si="11"/>
        <v>81.900000000000006</v>
      </c>
      <c r="DC6" s="22">
        <f t="shared" si="11"/>
        <v>81.39</v>
      </c>
      <c r="DD6" s="22">
        <f t="shared" si="11"/>
        <v>81.27</v>
      </c>
      <c r="DE6" s="22">
        <f t="shared" si="11"/>
        <v>81.260000000000005</v>
      </c>
      <c r="DF6" s="22">
        <f t="shared" si="11"/>
        <v>80.36</v>
      </c>
      <c r="DG6" s="21" t="str">
        <f>IF(DG7="","",IF(DG7="-","【-】","【"&amp;SUBSTITUTE(TEXT(DG7,"#,##0.00"),"-","△")&amp;"】"))</f>
        <v>【89.76】</v>
      </c>
      <c r="DH6" s="22">
        <f>IF(DH7="",NA(),DH7)</f>
        <v>52.12</v>
      </c>
      <c r="DI6" s="22">
        <f t="shared" ref="DI6:DQ6" si="12">IF(DI7="",NA(),DI7)</f>
        <v>53.71</v>
      </c>
      <c r="DJ6" s="22">
        <f t="shared" si="12"/>
        <v>55.23</v>
      </c>
      <c r="DK6" s="22">
        <f t="shared" si="12"/>
        <v>56.66</v>
      </c>
      <c r="DL6" s="22">
        <f t="shared" si="12"/>
        <v>57.41</v>
      </c>
      <c r="DM6" s="22">
        <f t="shared" si="12"/>
        <v>48.87</v>
      </c>
      <c r="DN6" s="22">
        <f t="shared" si="12"/>
        <v>49.92</v>
      </c>
      <c r="DO6" s="22">
        <f t="shared" si="12"/>
        <v>50.63</v>
      </c>
      <c r="DP6" s="22">
        <f t="shared" si="12"/>
        <v>51.29</v>
      </c>
      <c r="DQ6" s="22">
        <f t="shared" si="12"/>
        <v>52.2</v>
      </c>
      <c r="DR6" s="21" t="str">
        <f>IF(DR7="","",IF(DR7="-","【-】","【"&amp;SUBSTITUTE(TEXT(DR7,"#,##0.00"),"-","△")&amp;"】"))</f>
        <v>【51.51】</v>
      </c>
      <c r="DS6" s="22">
        <f>IF(DS7="",NA(),DS7)</f>
        <v>18.45</v>
      </c>
      <c r="DT6" s="22">
        <f t="shared" ref="DT6:EB6" si="13">IF(DT7="",NA(),DT7)</f>
        <v>18.47</v>
      </c>
      <c r="DU6" s="22">
        <f t="shared" si="13"/>
        <v>29.93</v>
      </c>
      <c r="DV6" s="22">
        <f t="shared" si="13"/>
        <v>30.31</v>
      </c>
      <c r="DW6" s="22">
        <f t="shared" si="13"/>
        <v>31.34</v>
      </c>
      <c r="DX6" s="22">
        <f t="shared" si="13"/>
        <v>14.85</v>
      </c>
      <c r="DY6" s="22">
        <f t="shared" si="13"/>
        <v>16.88</v>
      </c>
      <c r="DZ6" s="22">
        <f t="shared" si="13"/>
        <v>18.28</v>
      </c>
      <c r="EA6" s="22">
        <f t="shared" si="13"/>
        <v>19.61</v>
      </c>
      <c r="EB6" s="22">
        <f t="shared" si="13"/>
        <v>20.73</v>
      </c>
      <c r="EC6" s="21" t="str">
        <f>IF(EC7="","",IF(EC7="-","【-】","【"&amp;SUBSTITUTE(TEXT(EC7,"#,##0.00"),"-","△")&amp;"】"))</f>
        <v>【23.75】</v>
      </c>
      <c r="ED6" s="22">
        <f>IF(ED7="",NA(),ED7)</f>
        <v>0.78</v>
      </c>
      <c r="EE6" s="22">
        <f t="shared" ref="EE6:EM6" si="14">IF(EE7="",NA(),EE7)</f>
        <v>0.83</v>
      </c>
      <c r="EF6" s="22">
        <f t="shared" si="14"/>
        <v>0.73</v>
      </c>
      <c r="EG6" s="22">
        <f t="shared" si="14"/>
        <v>0.38</v>
      </c>
      <c r="EH6" s="22">
        <f t="shared" si="14"/>
        <v>1.06</v>
      </c>
      <c r="EI6" s="22">
        <f t="shared" si="14"/>
        <v>0.5</v>
      </c>
      <c r="EJ6" s="22">
        <f t="shared" si="14"/>
        <v>0.52</v>
      </c>
      <c r="EK6" s="22">
        <f t="shared" si="14"/>
        <v>0.53</v>
      </c>
      <c r="EL6" s="22">
        <f t="shared" si="14"/>
        <v>0.48</v>
      </c>
      <c r="EM6" s="22">
        <f t="shared" si="14"/>
        <v>0.5</v>
      </c>
      <c r="EN6" s="21" t="str">
        <f>IF(EN7="","",IF(EN7="-","【-】","【"&amp;SUBSTITUTE(TEXT(EN7,"#,##0.00"),"-","△")&amp;"】"))</f>
        <v>【0.67】</v>
      </c>
    </row>
    <row r="7" spans="1:144" s="23" customFormat="1" x14ac:dyDescent="0.15">
      <c r="A7" s="15"/>
      <c r="B7" s="24">
        <v>2022</v>
      </c>
      <c r="C7" s="24">
        <v>385069</v>
      </c>
      <c r="D7" s="24">
        <v>46</v>
      </c>
      <c r="E7" s="24">
        <v>1</v>
      </c>
      <c r="F7" s="24">
        <v>0</v>
      </c>
      <c r="G7" s="24">
        <v>1</v>
      </c>
      <c r="H7" s="24" t="s">
        <v>93</v>
      </c>
      <c r="I7" s="24" t="s">
        <v>94</v>
      </c>
      <c r="J7" s="24" t="s">
        <v>95</v>
      </c>
      <c r="K7" s="24" t="s">
        <v>96</v>
      </c>
      <c r="L7" s="24" t="s">
        <v>97</v>
      </c>
      <c r="M7" s="24" t="s">
        <v>98</v>
      </c>
      <c r="N7" s="25" t="s">
        <v>99</v>
      </c>
      <c r="O7" s="25">
        <v>59.23</v>
      </c>
      <c r="P7" s="25">
        <v>95.54</v>
      </c>
      <c r="Q7" s="25">
        <v>3900</v>
      </c>
      <c r="R7" s="25">
        <v>19575</v>
      </c>
      <c r="S7" s="25">
        <v>238.94</v>
      </c>
      <c r="T7" s="25">
        <v>81.92</v>
      </c>
      <c r="U7" s="25">
        <v>18466</v>
      </c>
      <c r="V7" s="25">
        <v>38.46</v>
      </c>
      <c r="W7" s="25">
        <v>480.14</v>
      </c>
      <c r="X7" s="25">
        <v>101.25</v>
      </c>
      <c r="Y7" s="25">
        <v>100.64</v>
      </c>
      <c r="Z7" s="25">
        <v>103.08</v>
      </c>
      <c r="AA7" s="25">
        <v>103.18</v>
      </c>
      <c r="AB7" s="25">
        <v>102.15</v>
      </c>
      <c r="AC7" s="25">
        <v>108.87</v>
      </c>
      <c r="AD7" s="25">
        <v>108.61</v>
      </c>
      <c r="AE7" s="25">
        <v>108.35</v>
      </c>
      <c r="AF7" s="25">
        <v>108.84</v>
      </c>
      <c r="AG7" s="25">
        <v>105.92</v>
      </c>
      <c r="AH7" s="25">
        <v>108.7</v>
      </c>
      <c r="AI7" s="25">
        <v>0</v>
      </c>
      <c r="AJ7" s="25">
        <v>0</v>
      </c>
      <c r="AK7" s="25">
        <v>0</v>
      </c>
      <c r="AL7" s="25">
        <v>0</v>
      </c>
      <c r="AM7" s="25">
        <v>0</v>
      </c>
      <c r="AN7" s="25">
        <v>3.16</v>
      </c>
      <c r="AO7" s="25">
        <v>3.59</v>
      </c>
      <c r="AP7" s="25">
        <v>3.98</v>
      </c>
      <c r="AQ7" s="25">
        <v>6.02</v>
      </c>
      <c r="AR7" s="25">
        <v>7.78</v>
      </c>
      <c r="AS7" s="25">
        <v>1.34</v>
      </c>
      <c r="AT7" s="25">
        <v>306.22000000000003</v>
      </c>
      <c r="AU7" s="25">
        <v>306.54000000000002</v>
      </c>
      <c r="AV7" s="25">
        <v>283.60000000000002</v>
      </c>
      <c r="AW7" s="25">
        <v>333.72</v>
      </c>
      <c r="AX7" s="25">
        <v>268.63</v>
      </c>
      <c r="AY7" s="25">
        <v>369.69</v>
      </c>
      <c r="AZ7" s="25">
        <v>379.08</v>
      </c>
      <c r="BA7" s="25">
        <v>367.55</v>
      </c>
      <c r="BB7" s="25">
        <v>378.56</v>
      </c>
      <c r="BC7" s="25">
        <v>364.46</v>
      </c>
      <c r="BD7" s="25">
        <v>252.29</v>
      </c>
      <c r="BE7" s="25">
        <v>793.03</v>
      </c>
      <c r="BF7" s="25">
        <v>794.99</v>
      </c>
      <c r="BG7" s="25">
        <v>762.69</v>
      </c>
      <c r="BH7" s="25">
        <v>754.01</v>
      </c>
      <c r="BI7" s="25">
        <v>770.71</v>
      </c>
      <c r="BJ7" s="25">
        <v>402.99</v>
      </c>
      <c r="BK7" s="25">
        <v>398.98</v>
      </c>
      <c r="BL7" s="25">
        <v>418.68</v>
      </c>
      <c r="BM7" s="25">
        <v>395.68</v>
      </c>
      <c r="BN7" s="25">
        <v>403.72</v>
      </c>
      <c r="BO7" s="25">
        <v>268.07</v>
      </c>
      <c r="BP7" s="25">
        <v>74.47</v>
      </c>
      <c r="BQ7" s="25">
        <v>72.239999999999995</v>
      </c>
      <c r="BR7" s="25">
        <v>76.22</v>
      </c>
      <c r="BS7" s="25">
        <v>72.59</v>
      </c>
      <c r="BT7" s="25">
        <v>65.5</v>
      </c>
      <c r="BU7" s="25">
        <v>98.66</v>
      </c>
      <c r="BV7" s="25">
        <v>98.64</v>
      </c>
      <c r="BW7" s="25">
        <v>94.78</v>
      </c>
      <c r="BX7" s="25">
        <v>97.59</v>
      </c>
      <c r="BY7" s="25">
        <v>92.17</v>
      </c>
      <c r="BZ7" s="25">
        <v>97.47</v>
      </c>
      <c r="CA7" s="25">
        <v>259.79000000000002</v>
      </c>
      <c r="CB7" s="25">
        <v>268.08999999999997</v>
      </c>
      <c r="CC7" s="25">
        <v>254.15</v>
      </c>
      <c r="CD7" s="25">
        <v>267.14</v>
      </c>
      <c r="CE7" s="25">
        <v>296.49</v>
      </c>
      <c r="CF7" s="25">
        <v>178.59</v>
      </c>
      <c r="CG7" s="25">
        <v>178.92</v>
      </c>
      <c r="CH7" s="25">
        <v>181.3</v>
      </c>
      <c r="CI7" s="25">
        <v>181.71</v>
      </c>
      <c r="CJ7" s="25">
        <v>188.51</v>
      </c>
      <c r="CK7" s="25">
        <v>174.75</v>
      </c>
      <c r="CL7" s="25">
        <v>62.02</v>
      </c>
      <c r="CM7" s="25">
        <v>59.68</v>
      </c>
      <c r="CN7" s="25">
        <v>59.71</v>
      </c>
      <c r="CO7" s="25">
        <v>57.98</v>
      </c>
      <c r="CP7" s="25">
        <v>59.25</v>
      </c>
      <c r="CQ7" s="25">
        <v>55.03</v>
      </c>
      <c r="CR7" s="25">
        <v>55.14</v>
      </c>
      <c r="CS7" s="25">
        <v>55.89</v>
      </c>
      <c r="CT7" s="25">
        <v>55.72</v>
      </c>
      <c r="CU7" s="25">
        <v>55.31</v>
      </c>
      <c r="CV7" s="25">
        <v>59.97</v>
      </c>
      <c r="CW7" s="25">
        <v>75.39</v>
      </c>
      <c r="CX7" s="25">
        <v>75.58</v>
      </c>
      <c r="CY7" s="25">
        <v>75.95</v>
      </c>
      <c r="CZ7" s="25">
        <v>76.11</v>
      </c>
      <c r="DA7" s="25">
        <v>71.989999999999995</v>
      </c>
      <c r="DB7" s="25">
        <v>81.900000000000006</v>
      </c>
      <c r="DC7" s="25">
        <v>81.39</v>
      </c>
      <c r="DD7" s="25">
        <v>81.27</v>
      </c>
      <c r="DE7" s="25">
        <v>81.260000000000005</v>
      </c>
      <c r="DF7" s="25">
        <v>80.36</v>
      </c>
      <c r="DG7" s="25">
        <v>89.76</v>
      </c>
      <c r="DH7" s="25">
        <v>52.12</v>
      </c>
      <c r="DI7" s="25">
        <v>53.71</v>
      </c>
      <c r="DJ7" s="25">
        <v>55.23</v>
      </c>
      <c r="DK7" s="25">
        <v>56.66</v>
      </c>
      <c r="DL7" s="25">
        <v>57.41</v>
      </c>
      <c r="DM7" s="25">
        <v>48.87</v>
      </c>
      <c r="DN7" s="25">
        <v>49.92</v>
      </c>
      <c r="DO7" s="25">
        <v>50.63</v>
      </c>
      <c r="DP7" s="25">
        <v>51.29</v>
      </c>
      <c r="DQ7" s="25">
        <v>52.2</v>
      </c>
      <c r="DR7" s="25">
        <v>51.51</v>
      </c>
      <c r="DS7" s="25">
        <v>18.45</v>
      </c>
      <c r="DT7" s="25">
        <v>18.47</v>
      </c>
      <c r="DU7" s="25">
        <v>29.93</v>
      </c>
      <c r="DV7" s="25">
        <v>30.31</v>
      </c>
      <c r="DW7" s="25">
        <v>31.34</v>
      </c>
      <c r="DX7" s="25">
        <v>14.85</v>
      </c>
      <c r="DY7" s="25">
        <v>16.88</v>
      </c>
      <c r="DZ7" s="25">
        <v>18.28</v>
      </c>
      <c r="EA7" s="25">
        <v>19.61</v>
      </c>
      <c r="EB7" s="25">
        <v>20.73</v>
      </c>
      <c r="EC7" s="25">
        <v>23.75</v>
      </c>
      <c r="ED7" s="25">
        <v>0.78</v>
      </c>
      <c r="EE7" s="25">
        <v>0.83</v>
      </c>
      <c r="EF7" s="25">
        <v>0.73</v>
      </c>
      <c r="EG7" s="25">
        <v>0.38</v>
      </c>
      <c r="EH7" s="25">
        <v>1.06</v>
      </c>
      <c r="EI7" s="25">
        <v>0.5</v>
      </c>
      <c r="EJ7" s="25">
        <v>0.52</v>
      </c>
      <c r="EK7" s="25">
        <v>0.53</v>
      </c>
      <c r="EL7" s="25">
        <v>0.48</v>
      </c>
      <c r="EM7" s="25">
        <v>0.5</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2024-02-13T04:14:45Z</cp:lastPrinted>
  <dcterms:created xsi:type="dcterms:W3CDTF">2023-12-05T01:00:20Z</dcterms:created>
  <dcterms:modified xsi:type="dcterms:W3CDTF">2026-03-05T23:57:46Z</dcterms:modified>
  <cp:category/>
</cp:coreProperties>
</file>