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6"/>
  <workbookPr/>
  <mc:AlternateContent xmlns:mc="http://schemas.openxmlformats.org/markup-compatibility/2006">
    <mc:Choice Requires="x15">
      <x15ac:absPath xmlns:x15ac="http://schemas.microsoft.com/office/spreadsheetml/2010/11/ac" url="C:\Users\A200381\Desktop\"/>
    </mc:Choice>
  </mc:AlternateContent>
  <xr:revisionPtr revIDLastSave="0" documentId="13_ncr:1_{3642AAA2-B9E4-4696-9F2A-8B1C90F9D528}" xr6:coauthVersionLast="36" xr6:coauthVersionMax="36" xr10:uidLastSave="{00000000-0000-0000-0000-000000000000}"/>
  <workbookProtection workbookAlgorithmName="SHA-512" workbookHashValue="nw+OQb5HezRGpKEmBoYBXI+SC/M+Hp2Z1hjZMYzZy65db51NENw28xcoerZ/pEb7M78TVQ1sEL9UxDQJFKt6WQ==" workbookSaltValue="w8kgpgy7N5fMR2btJ9IQ8A==" workbookSpinCount="100000" lockStructure="1"/>
  <bookViews>
    <workbookView xWindow="0" yWindow="0" windowWidth="23040" windowHeight="9210"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EB6" i="5"/>
  <c r="EA6" i="5"/>
  <c r="DZ6" i="5"/>
  <c r="DY6" i="5"/>
  <c r="DX6" i="5"/>
  <c r="DW6" i="5"/>
  <c r="DV6" i="5"/>
  <c r="DU6" i="5"/>
  <c r="DT6" i="5"/>
  <c r="DS6" i="5"/>
  <c r="DR6" i="5"/>
  <c r="M85" i="4" s="1"/>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J85" i="4" s="1"/>
  <c r="CJ6" i="5"/>
  <c r="CI6" i="5"/>
  <c r="CH6" i="5"/>
  <c r="CG6" i="5"/>
  <c r="CF6" i="5"/>
  <c r="CE6" i="5"/>
  <c r="CD6" i="5"/>
  <c r="CC6" i="5"/>
  <c r="CB6" i="5"/>
  <c r="CA6" i="5"/>
  <c r="BZ6" i="5"/>
  <c r="I85" i="4" s="1"/>
  <c r="BY6" i="5"/>
  <c r="BX6" i="5"/>
  <c r="BW6" i="5"/>
  <c r="BV6" i="5"/>
  <c r="BU6" i="5"/>
  <c r="BT6" i="5"/>
  <c r="BS6" i="5"/>
  <c r="BR6" i="5"/>
  <c r="BQ6" i="5"/>
  <c r="BP6" i="5"/>
  <c r="BO6" i="5"/>
  <c r="H85" i="4" s="1"/>
  <c r="BN6" i="5"/>
  <c r="BM6" i="5"/>
  <c r="BL6" i="5"/>
  <c r="BK6" i="5"/>
  <c r="BJ6" i="5"/>
  <c r="BI6" i="5"/>
  <c r="BH6" i="5"/>
  <c r="BG6" i="5"/>
  <c r="BF6" i="5"/>
  <c r="BE6" i="5"/>
  <c r="BD6" i="5"/>
  <c r="G85" i="4" s="1"/>
  <c r="BC6" i="5"/>
  <c r="BB6" i="5"/>
  <c r="BA6" i="5"/>
  <c r="AZ6" i="5"/>
  <c r="AY6" i="5"/>
  <c r="AX6" i="5"/>
  <c r="AW6" i="5"/>
  <c r="AV6" i="5"/>
  <c r="AU6" i="5"/>
  <c r="AT6" i="5"/>
  <c r="AS6" i="5"/>
  <c r="F85" i="4" s="1"/>
  <c r="AR6" i="5"/>
  <c r="AQ6" i="5"/>
  <c r="AP6" i="5"/>
  <c r="AO6" i="5"/>
  <c r="AN6" i="5"/>
  <c r="AM6" i="5"/>
  <c r="AL6" i="5"/>
  <c r="AK6" i="5"/>
  <c r="AJ6" i="5"/>
  <c r="AI6" i="5"/>
  <c r="AH6" i="5"/>
  <c r="E85" i="4" s="1"/>
  <c r="AG6" i="5"/>
  <c r="AF6" i="5"/>
  <c r="AE6" i="5"/>
  <c r="AD6" i="5"/>
  <c r="AC6" i="5"/>
  <c r="AB6" i="5"/>
  <c r="AA6" i="5"/>
  <c r="Z6" i="5"/>
  <c r="Y6" i="5"/>
  <c r="X6" i="5"/>
  <c r="W6" i="5"/>
  <c r="V6" i="5"/>
  <c r="AT10" i="4" s="1"/>
  <c r="U6" i="5"/>
  <c r="T6" i="5"/>
  <c r="S6" i="5"/>
  <c r="R6" i="5"/>
  <c r="Q6" i="5"/>
  <c r="W10" i="4" s="1"/>
  <c r="P6" i="5"/>
  <c r="O6" i="5"/>
  <c r="I10" i="4" s="1"/>
  <c r="N6" i="5"/>
  <c r="B10" i="4" s="1"/>
  <c r="M6" i="5"/>
  <c r="L6" i="5"/>
  <c r="K6" i="5"/>
  <c r="P8" i="4" s="1"/>
  <c r="J6" i="5"/>
  <c r="I6" i="5"/>
  <c r="B8" i="4" s="1"/>
  <c r="H6" i="5"/>
  <c r="B6" i="4" s="1"/>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L85" i="4"/>
  <c r="BB10" i="4"/>
  <c r="AL10" i="4"/>
  <c r="P10" i="4"/>
  <c r="BB8" i="4"/>
  <c r="AT8" i="4"/>
  <c r="AL8" i="4"/>
  <c r="AD8" i="4"/>
  <c r="W8" i="4"/>
  <c r="I8" i="4"/>
</calcChain>
</file>

<file path=xl/sharedStrings.xml><?xml version="1.0" encoding="utf-8"?>
<sst xmlns="http://schemas.openxmlformats.org/spreadsheetml/2006/main" count="228" uniqueCount="114">
  <si>
    <t>経営比較分析表（令和6年度決算）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</si>
  <si>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</si>
  <si>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</si>
  <si>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</si>
  <si>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</si>
  <si>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</si>
  <si>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</si>
  <si>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</si>
  <si>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</si>
  <si>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</si>
  <si>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</si>
  <si>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</si>
  <si>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</si>
  <si>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</si>
  <si>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</si>
  <si>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</si>
  <si>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</si>
  <si>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</si>
  <si>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</si>
  <si>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</si>
  <si>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</si>
  <si>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</si>
  <si>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</si>
  <si>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</si>
  <si>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</si>
  <si>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</si>
  <si>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</si>
  <si>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</si>
  <si>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</si>
  <si>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</si>
  <si>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</si>
  <si>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</si>
  <si>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</si>
  <si>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</si>
  <si>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</si>
  <si>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</si>
  <si>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</si>
  <si>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</si>
  <si>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</si>
  <si>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</si>
  <si>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</si>
  <si>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</si>
  <si>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</si>
  <si>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</si>
  <si>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</si>
  <si>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</si>
  <si>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</si>
  <si>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</si>
  <si>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</si>
  <si>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</si>
  <si>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</si>
  <si>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</si>
  <si>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</si>
  <si>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</si>
  <si>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</si>
  <si>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</si>
  <si>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</si>
  <si>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</si>
  <si>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</si>
  <si>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</si>
  <si>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</si>
  <si>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</si>
  <si>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</si>
  <si>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</si>
  <si>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</si>
  <si>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</si>
  <si>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</si>
  <si>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</si>
  <si>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</si>
  <si>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</si>
  <si>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</si>
  <si>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</si>
  <si>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</si>
  <si>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</si>
  <si>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</si>
  <si>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</si>
  <si>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</si>
  <si>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</si>
  <si>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</si>
  <si>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</si>
  <si>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</si>
  <si>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</si>
  <si>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</si>
  <si>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</si>
  <si>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</si>
  <si>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</si>
  <si>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</si>
  <si>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</si>
  <si>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</si>
  <si>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</si>
  <si>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</si>
  <si>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</si>
  <si>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</si>
  <si>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愛媛県　愛南町</t>
  </si>
  <si>
    <t>法適用</t>
  </si>
  <si>
    <t>水道事業</t>
  </si>
  <si>
    <t>末端給水事業</t>
  </si>
  <si>
    <t>A6</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</si>
  <si>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</si>
  <si>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</si>
  <si>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</si>
  <si>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</si>
  <si>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</si>
  <si>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</si>
  <si>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</si>
  <si>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</si>
  <si>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</si>
  <si>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</si>
  <si>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</si>
  <si>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"R"yy</t>
    <phoneticPr fontId="4"/>
  </si>
  <si>
    <t>←書式設定</t>
    <rPh sb="1" eb="3">
      <t>ショシキ</t>
    </rPh>
    <rPh sb="3" eb="5">
      <t>セッテイ</t>
    </rPh>
    <phoneticPr fontId="4"/>
  </si>
  <si>
    <t>　①有形固定資産減価償却率は、近年類似団体並で推移していたが、簡易水道事業の統合により老朽化施設が増加したため、以降、類似団体平均値を上回る状況である。
　②管路経年化率は、令和2年度から類似団体平均値を大きく上回っている。本町の水道事業創設以降、昭和40年代後半から昭和50年代前半にかけて水道整備が急速に進んだことから、耐用年数(40年)が到来する管路が集中したためであり、今後も大きく増加することが見込まれる。
　③管路更新率は、令和6年度では類似団体平均を上回っているが、管路の使用可能年数を60年として試算した場合、本町の管路規模では毎年度1.63％の更新が必要であり、限られた財源の中で投資の選択と集中を行い、更新率の向上を図る。</t>
    <rPh sb="15" eb="17">
      <t>キンネン</t>
    </rPh>
    <rPh sb="21" eb="22">
      <t>ナミ</t>
    </rPh>
    <rPh sb="23" eb="25">
      <t>スイイ</t>
    </rPh>
    <rPh sb="31" eb="33">
      <t>カンイ</t>
    </rPh>
    <rPh sb="33" eb="35">
      <t>スイドウ</t>
    </rPh>
    <rPh sb="35" eb="37">
      <t>ジギョウ</t>
    </rPh>
    <rPh sb="38" eb="40">
      <t>トウゴウ</t>
    </rPh>
    <rPh sb="43" eb="46">
      <t>ロウキュウカ</t>
    </rPh>
    <rPh sb="46" eb="48">
      <t>シセツ</t>
    </rPh>
    <rPh sb="49" eb="51">
      <t>ゾウカ</t>
    </rPh>
    <rPh sb="56" eb="58">
      <t>イコウ</t>
    </rPh>
    <rPh sb="59" eb="61">
      <t>ルイジ</t>
    </rPh>
    <rPh sb="61" eb="63">
      <t>ダンタイ</t>
    </rPh>
    <rPh sb="63" eb="66">
      <t>ヘイキンチ</t>
    </rPh>
    <rPh sb="67" eb="69">
      <t>ウワマワ</t>
    </rPh>
    <rPh sb="70" eb="72">
      <t>ジョウキョウ</t>
    </rPh>
    <rPh sb="87" eb="89">
      <t>レイワ</t>
    </rPh>
    <rPh sb="90" eb="92">
      <t>ネンド</t>
    </rPh>
    <rPh sb="98" eb="101">
      <t>ヘイキンチ</t>
    </rPh>
    <rPh sb="102" eb="103">
      <t>オオ</t>
    </rPh>
    <rPh sb="105" eb="107">
      <t>ウワマワ</t>
    </rPh>
    <rPh sb="112" eb="114">
      <t>ホンチョウ</t>
    </rPh>
    <rPh sb="115" eb="117">
      <t>スイドウ</t>
    </rPh>
    <rPh sb="117" eb="119">
      <t>ジギョウ</t>
    </rPh>
    <rPh sb="119" eb="121">
      <t>ソウセツ</t>
    </rPh>
    <rPh sb="121" eb="123">
      <t>イコウ</t>
    </rPh>
    <rPh sb="189" eb="191">
      <t>コンゴ</t>
    </rPh>
    <rPh sb="192" eb="193">
      <t>オオ</t>
    </rPh>
    <rPh sb="195" eb="197">
      <t>ゾウカ</t>
    </rPh>
    <rPh sb="202" eb="204">
      <t>ミコ</t>
    </rPh>
    <rPh sb="218" eb="220">
      <t>レイワ</t>
    </rPh>
    <rPh sb="221" eb="223">
      <t>ネンド</t>
    </rPh>
    <rPh sb="229" eb="231">
      <t>ヘイキン</t>
    </rPh>
    <rPh sb="232" eb="234">
      <t>ウワマワ</t>
    </rPh>
    <rPh sb="240" eb="242">
      <t>カンロ</t>
    </rPh>
    <rPh sb="243" eb="245">
      <t>シヨウ</t>
    </rPh>
    <rPh sb="245" eb="247">
      <t>カノウ</t>
    </rPh>
    <rPh sb="247" eb="249">
      <t>ネンスウ</t>
    </rPh>
    <rPh sb="252" eb="253">
      <t>ネン</t>
    </rPh>
    <rPh sb="256" eb="258">
      <t>シサン</t>
    </rPh>
    <rPh sb="260" eb="262">
      <t>バアイ</t>
    </rPh>
    <rPh sb="263" eb="264">
      <t>ホン</t>
    </rPh>
    <rPh sb="264" eb="265">
      <t>チョウ</t>
    </rPh>
    <rPh sb="266" eb="268">
      <t>カンロ</t>
    </rPh>
    <rPh sb="268" eb="270">
      <t>キボ</t>
    </rPh>
    <rPh sb="272" eb="275">
      <t>マイネンド</t>
    </rPh>
    <rPh sb="281" eb="283">
      <t>コウシン</t>
    </rPh>
    <rPh sb="284" eb="286">
      <t>ヒツヨウ</t>
    </rPh>
    <rPh sb="290" eb="291">
      <t>カギ</t>
    </rPh>
    <rPh sb="294" eb="296">
      <t>ザイゲン</t>
    </rPh>
    <rPh sb="297" eb="298">
      <t>ナカ</t>
    </rPh>
    <rPh sb="299" eb="301">
      <t>トウシ</t>
    </rPh>
    <rPh sb="302" eb="304">
      <t>センタク</t>
    </rPh>
    <rPh sb="305" eb="307">
      <t>シュウチュウ</t>
    </rPh>
    <rPh sb="308" eb="309">
      <t>オコナ</t>
    </rPh>
    <rPh sb="311" eb="313">
      <t>コウシン</t>
    </rPh>
    <rPh sb="313" eb="314">
      <t>リツ</t>
    </rPh>
    <rPh sb="315" eb="317">
      <t>コウジョウ</t>
    </rPh>
    <rPh sb="318" eb="319">
      <t>ハカ</t>
    </rPh>
    <phoneticPr fontId="4"/>
  </si>
  <si>
    <t>　1.経営の健全化・効率性においては料金回収率と有収率の改善が喫緊な課題である。料金回収率については、経営戦略に基づき概ね5年毎に料金を見直すこととしており、改定に向けた協議を進める予定である。有収率の改善では、毎年度継続的に漏水調査業務を実施し、修繕の実施、計画的な管路の更新等の対策を図る。
　2.施設老朽化の状況では、有形固定資産減価償却率及び管路経年化率が年々増加傾向である。経営戦略に基づいた施設の合理化を重要施策と位置付けながら、施設及び管路の改良と規模の適正化を実施する。
　3.本町では持続可能な水道事業の推進のため、経営戦略の見直しに向け、上水道の急所施設や避難所などの重要施設に接続する管路の耐震化と、給水エリアごとの施設の統配合による規模の適正化を主眼とした施設整備計画を策定中であり、中長期的な視点で経営基盤の強化を図る方針である。
　</t>
    <rPh sb="18" eb="20">
      <t>リョウキン</t>
    </rPh>
    <rPh sb="20" eb="22">
      <t>カイシュウ</t>
    </rPh>
    <rPh sb="22" eb="23">
      <t>リツ</t>
    </rPh>
    <rPh sb="31" eb="33">
      <t>キッキン</t>
    </rPh>
    <rPh sb="34" eb="36">
      <t>カダイ</t>
    </rPh>
    <rPh sb="40" eb="42">
      <t>リョウキン</t>
    </rPh>
    <rPh sb="42" eb="44">
      <t>カイシュウ</t>
    </rPh>
    <rPh sb="44" eb="45">
      <t>リツ</t>
    </rPh>
    <rPh sb="51" eb="53">
      <t>ケイエイ</t>
    </rPh>
    <rPh sb="53" eb="55">
      <t>センリャク</t>
    </rPh>
    <rPh sb="56" eb="57">
      <t>モト</t>
    </rPh>
    <rPh sb="59" eb="60">
      <t>オオム</t>
    </rPh>
    <rPh sb="62" eb="63">
      <t>ネン</t>
    </rPh>
    <rPh sb="63" eb="64">
      <t>マイ</t>
    </rPh>
    <rPh sb="65" eb="67">
      <t>リョウキン</t>
    </rPh>
    <rPh sb="68" eb="70">
      <t>ミナオ</t>
    </rPh>
    <rPh sb="79" eb="81">
      <t>カイテイ</t>
    </rPh>
    <rPh sb="82" eb="83">
      <t>ム</t>
    </rPh>
    <rPh sb="85" eb="87">
      <t>キョウギ</t>
    </rPh>
    <rPh sb="88" eb="89">
      <t>スス</t>
    </rPh>
    <rPh sb="91" eb="93">
      <t>ヨテイ</t>
    </rPh>
    <rPh sb="106" eb="109">
      <t>マイネンド</t>
    </rPh>
    <rPh sb="109" eb="111">
      <t>ケイゾク</t>
    </rPh>
    <rPh sb="111" eb="112">
      <t>テキ</t>
    </rPh>
    <rPh sb="117" eb="119">
      <t>ギョウム</t>
    </rPh>
    <rPh sb="120" eb="122">
      <t>ジッシ</t>
    </rPh>
    <rPh sb="124" eb="126">
      <t>シュウゼン</t>
    </rPh>
    <rPh sb="127" eb="129">
      <t>ジッシ</t>
    </rPh>
    <rPh sb="130" eb="133">
      <t>ケイカクテキ</t>
    </rPh>
    <rPh sb="134" eb="136">
      <t>カンロ</t>
    </rPh>
    <rPh sb="137" eb="139">
      <t>コウシン</t>
    </rPh>
    <rPh sb="139" eb="140">
      <t>トウ</t>
    </rPh>
    <rPh sb="141" eb="143">
      <t>タイサク</t>
    </rPh>
    <rPh sb="144" eb="145">
      <t>ハカ</t>
    </rPh>
    <rPh sb="151" eb="153">
      <t>シセツ</t>
    </rPh>
    <rPh sb="162" eb="164">
      <t>ユウケイ</t>
    </rPh>
    <rPh sb="164" eb="166">
      <t>コテイ</t>
    </rPh>
    <rPh sb="166" eb="168">
      <t>シサン</t>
    </rPh>
    <rPh sb="168" eb="170">
      <t>ゲンカ</t>
    </rPh>
    <rPh sb="170" eb="172">
      <t>ショウキャク</t>
    </rPh>
    <rPh sb="172" eb="173">
      <t>リツ</t>
    </rPh>
    <rPh sb="173" eb="174">
      <t>オヨ</t>
    </rPh>
    <rPh sb="192" eb="194">
      <t>ケイエイ</t>
    </rPh>
    <rPh sb="194" eb="196">
      <t>センリャク</t>
    </rPh>
    <rPh sb="197" eb="198">
      <t>モト</t>
    </rPh>
    <rPh sb="201" eb="203">
      <t>シセツ</t>
    </rPh>
    <rPh sb="204" eb="207">
      <t>ゴウリカ</t>
    </rPh>
    <rPh sb="221" eb="223">
      <t>シセツ</t>
    </rPh>
    <rPh sb="223" eb="224">
      <t>オヨ</t>
    </rPh>
    <rPh sb="225" eb="227">
      <t>カンロ</t>
    </rPh>
    <rPh sb="228" eb="230">
      <t>カイリョウ</t>
    </rPh>
    <rPh sb="231" eb="233">
      <t>キボ</t>
    </rPh>
    <rPh sb="234" eb="237">
      <t>テキセイカ</t>
    </rPh>
    <rPh sb="238" eb="240">
      <t>ジッシ</t>
    </rPh>
    <rPh sb="256" eb="258">
      <t>スイドウ</t>
    </rPh>
    <rPh sb="258" eb="260">
      <t>ジギョウ</t>
    </rPh>
    <rPh sb="261" eb="263">
      <t>スイシン</t>
    </rPh>
    <rPh sb="267" eb="269">
      <t>ケイエイ</t>
    </rPh>
    <rPh sb="269" eb="271">
      <t>センリャク</t>
    </rPh>
    <rPh sb="272" eb="274">
      <t>ミナオ</t>
    </rPh>
    <rPh sb="276" eb="277">
      <t>ム</t>
    </rPh>
    <rPh sb="279" eb="282">
      <t>ジョウスイドウ</t>
    </rPh>
    <rPh sb="283" eb="285">
      <t>キュウショ</t>
    </rPh>
    <rPh sb="285" eb="287">
      <t>シセツ</t>
    </rPh>
    <rPh sb="288" eb="291">
      <t>ヒナンショ</t>
    </rPh>
    <rPh sb="294" eb="296">
      <t>ジュウヨウ</t>
    </rPh>
    <rPh sb="296" eb="298">
      <t>シセツ</t>
    </rPh>
    <rPh sb="299" eb="301">
      <t>セツゾク</t>
    </rPh>
    <rPh sb="303" eb="305">
      <t>カンロ</t>
    </rPh>
    <rPh sb="306" eb="309">
      <t>タイシンカ</t>
    </rPh>
    <rPh sb="311" eb="313">
      <t>キュウスイ</t>
    </rPh>
    <rPh sb="319" eb="321">
      <t>シセツ</t>
    </rPh>
    <rPh sb="322" eb="323">
      <t>トウ</t>
    </rPh>
    <rPh sb="323" eb="325">
      <t>ハイゴウ</t>
    </rPh>
    <rPh sb="328" eb="330">
      <t>キボ</t>
    </rPh>
    <rPh sb="331" eb="334">
      <t>テキセイカ</t>
    </rPh>
    <rPh sb="335" eb="337">
      <t>シュガン</t>
    </rPh>
    <rPh sb="340" eb="342">
      <t>シセツ</t>
    </rPh>
    <rPh sb="342" eb="344">
      <t>セイビ</t>
    </rPh>
    <rPh sb="344" eb="346">
      <t>ケイカク</t>
    </rPh>
    <rPh sb="347" eb="349">
      <t>サクテイ</t>
    </rPh>
    <rPh sb="349" eb="350">
      <t>チュウ</t>
    </rPh>
    <rPh sb="354" eb="357">
      <t>チュウチョウキ</t>
    </rPh>
    <rPh sb="357" eb="358">
      <t>テキ</t>
    </rPh>
    <rPh sb="359" eb="361">
      <t>シテン</t>
    </rPh>
    <rPh sb="362" eb="364">
      <t>ケイエイ</t>
    </rPh>
    <rPh sb="364" eb="366">
      <t>キバン</t>
    </rPh>
    <rPh sb="367" eb="369">
      <t>キョウカ</t>
    </rPh>
    <rPh sb="370" eb="371">
      <t>ハカ</t>
    </rPh>
    <rPh sb="372" eb="374">
      <t>ホウシン</t>
    </rPh>
    <phoneticPr fontId="18"/>
  </si>
  <si>
    <t>　本町は経営の効率化を目的に、簡易水道を統合後、平成29年度以降は上水道事業での一元化経営を行っている。社会情勢の急激な変化に伴い、更なる収支改善のためには、今後の人口規模感に対応した水道インフラへの転換が必要となる一方で、経営の環境としては「技術職員の高齢化や減少による水道技術の継承不足（ヒト）」「水道施設の老朽化に伴う更新需要の増大（モノ）」「給水人口の減少に伴う料金の減収（カネ）」の課題を抱えている。
　経営の状況は、①経常収支比率が100％超で推移しており、②累積欠損比率についても累積欠損金が無いことから、現在のところ健全な水準である。平成28年度の料金改定実施以降は価格が据置となっているため、料金回収率は毎年度70％代前後で推移しており、100％を大きく下回っている。令和6年度においては、料金収入が前年度から1.2pt減少したものの、⑥給水原価は令和5年度に比べ4.50円改善したことにより、⑤料金回収率は1.40pt改善した。繰入金比率が類似団体と比較して高いため、将来の水需要を踏まえ施設の合理化を推進し、料金を計画的に見直すことで収益構造の改善を図る必要がある。
　③流動比率は、前年度から32.62pt上昇し、令和6年度は350％超の水準であるため、支払能力は適正な水準である。
　④企業債残高対給水収益比率は、類似団体より高い数値で推移しており、債務償還可能年数は長期化しているが、30年以下の水準である。旧簡易水道の企業債残高が統合されたことで類似団体の約1.9倍となっているため、補填財源の調整により借入率を抑制し、投資規模の適正化に努めている。
　本町の特色として、山間部及び海岸部に集落が点在し、給水人口に対する管路の延長が長く、水道施設は相対的に余剰の傾向で、給水原価が類似団体より高い水準である。また、⑧有収率は、統合後70％代の低水準で推移している。これは海岸部等の低地に対して、配水池からの高低差が大きく、高圧給水となっているため、経年管路等脆弱な箇所からの漏水に繋がっていると分析する。⑦施設利用率については、給水人口の減少に伴い配水量は低下傾向にあり、類似団体平均を上回っているものの適正な施設規模の見直しが必要である。</t>
    <rPh sb="1" eb="3">
      <t>ホンチョウ</t>
    </rPh>
    <rPh sb="4" eb="6">
      <t>ケイエイ</t>
    </rPh>
    <rPh sb="7" eb="10">
      <t>コウリツカ</t>
    </rPh>
    <rPh sb="11" eb="13">
      <t>モクテキ</t>
    </rPh>
    <rPh sb="15" eb="17">
      <t>カンイ</t>
    </rPh>
    <rPh sb="17" eb="19">
      <t>スイドウ</t>
    </rPh>
    <rPh sb="20" eb="22">
      <t>トウゴウ</t>
    </rPh>
    <rPh sb="22" eb="23">
      <t>ゴ</t>
    </rPh>
    <rPh sb="24" eb="26">
      <t>ヘイセイ</t>
    </rPh>
    <rPh sb="28" eb="30">
      <t>ネンド</t>
    </rPh>
    <rPh sb="30" eb="32">
      <t>イコウ</t>
    </rPh>
    <rPh sb="33" eb="36">
      <t>ジョウスイドウ</t>
    </rPh>
    <rPh sb="36" eb="38">
      <t>ジギョウ</t>
    </rPh>
    <rPh sb="40" eb="43">
      <t>イチゲンカ</t>
    </rPh>
    <rPh sb="43" eb="45">
      <t>ケイエイ</t>
    </rPh>
    <rPh sb="46" eb="47">
      <t>オコナ</t>
    </rPh>
    <rPh sb="52" eb="54">
      <t>シャカイ</t>
    </rPh>
    <rPh sb="54" eb="56">
      <t>ジョウセイ</t>
    </rPh>
    <rPh sb="57" eb="59">
      <t>キュウゲキ</t>
    </rPh>
    <rPh sb="60" eb="62">
      <t>ヘンカ</t>
    </rPh>
    <rPh sb="63" eb="64">
      <t>トモナ</t>
    </rPh>
    <rPh sb="66" eb="67">
      <t>サラ</t>
    </rPh>
    <rPh sb="69" eb="71">
      <t>シュウシ</t>
    </rPh>
    <rPh sb="71" eb="73">
      <t>カイゼン</t>
    </rPh>
    <rPh sb="79" eb="81">
      <t>コンゴ</t>
    </rPh>
    <rPh sb="82" eb="84">
      <t>ジンコウ</t>
    </rPh>
    <rPh sb="84" eb="86">
      <t>キボ</t>
    </rPh>
    <rPh sb="86" eb="87">
      <t>カン</t>
    </rPh>
    <rPh sb="88" eb="90">
      <t>タイオウ</t>
    </rPh>
    <rPh sb="92" eb="94">
      <t>スイドウ</t>
    </rPh>
    <rPh sb="100" eb="102">
      <t>テンカン</t>
    </rPh>
    <rPh sb="103" eb="105">
      <t>ヒツヨウ</t>
    </rPh>
    <rPh sb="108" eb="110">
      <t>イッポウ</t>
    </rPh>
    <rPh sb="112" eb="114">
      <t>ケイエイ</t>
    </rPh>
    <rPh sb="115" eb="117">
      <t>カンキョウ</t>
    </rPh>
    <rPh sb="122" eb="124">
      <t>ギジュツ</t>
    </rPh>
    <rPh sb="124" eb="126">
      <t>ショクイン</t>
    </rPh>
    <rPh sb="127" eb="130">
      <t>コウレイカ</t>
    </rPh>
    <rPh sb="131" eb="133">
      <t>ゲンショウ</t>
    </rPh>
    <rPh sb="136" eb="138">
      <t>スイドウ</t>
    </rPh>
    <rPh sb="138" eb="140">
      <t>ギジュツ</t>
    </rPh>
    <rPh sb="141" eb="143">
      <t>ケイショウ</t>
    </rPh>
    <rPh sb="143" eb="145">
      <t>フソク</t>
    </rPh>
    <rPh sb="151" eb="153">
      <t>スイドウ</t>
    </rPh>
    <rPh sb="153" eb="155">
      <t>シセツ</t>
    </rPh>
    <rPh sb="156" eb="159">
      <t>ロウキュウカ</t>
    </rPh>
    <rPh sb="160" eb="161">
      <t>トモナ</t>
    </rPh>
    <rPh sb="162" eb="164">
      <t>コウシン</t>
    </rPh>
    <rPh sb="164" eb="166">
      <t>ジュヨウ</t>
    </rPh>
    <rPh sb="167" eb="169">
      <t>ゾウダイ</t>
    </rPh>
    <rPh sb="175" eb="177">
      <t>キュウスイ</t>
    </rPh>
    <rPh sb="177" eb="179">
      <t>ジンコウ</t>
    </rPh>
    <rPh sb="180" eb="182">
      <t>ゲンショウ</t>
    </rPh>
    <rPh sb="183" eb="184">
      <t>トモナ</t>
    </rPh>
    <rPh sb="185" eb="187">
      <t>リョウキン</t>
    </rPh>
    <rPh sb="196" eb="198">
      <t>カダイ</t>
    </rPh>
    <rPh sb="199" eb="200">
      <t>カカ</t>
    </rPh>
    <rPh sb="207" eb="209">
      <t>ケイエイ</t>
    </rPh>
    <rPh sb="210" eb="212">
      <t>ジョウキョウ</t>
    </rPh>
    <rPh sb="215" eb="217">
      <t>ケイジョウ</t>
    </rPh>
    <rPh sb="217" eb="219">
      <t>シュウシ</t>
    </rPh>
    <rPh sb="219" eb="221">
      <t>ヒリツ</t>
    </rPh>
    <rPh sb="226" eb="227">
      <t>コ</t>
    </rPh>
    <rPh sb="228" eb="230">
      <t>スイイ</t>
    </rPh>
    <rPh sb="236" eb="238">
      <t>ルイセキ</t>
    </rPh>
    <rPh sb="238" eb="240">
      <t>ケッソン</t>
    </rPh>
    <rPh sb="240" eb="242">
      <t>ヒリツ</t>
    </rPh>
    <rPh sb="247" eb="249">
      <t>ルイセキ</t>
    </rPh>
    <rPh sb="249" eb="251">
      <t>ケッソン</t>
    </rPh>
    <rPh sb="251" eb="252">
      <t>キン</t>
    </rPh>
    <rPh sb="253" eb="254">
      <t>ナ</t>
    </rPh>
    <rPh sb="260" eb="262">
      <t>ゲンザイ</t>
    </rPh>
    <rPh sb="266" eb="268">
      <t>ケンゼン</t>
    </rPh>
    <rPh sb="269" eb="271">
      <t>スイジュン</t>
    </rPh>
    <rPh sb="275" eb="277">
      <t>ヘイセイ</t>
    </rPh>
    <rPh sb="279" eb="281">
      <t>ネンド</t>
    </rPh>
    <rPh sb="282" eb="284">
      <t>リョウキン</t>
    </rPh>
    <rPh sb="284" eb="286">
      <t>カイテイ</t>
    </rPh>
    <rPh sb="286" eb="288">
      <t>ジッシ</t>
    </rPh>
    <rPh sb="288" eb="290">
      <t>イコウ</t>
    </rPh>
    <rPh sb="291" eb="293">
      <t>カカク</t>
    </rPh>
    <rPh sb="294" eb="296">
      <t>スエオキ</t>
    </rPh>
    <rPh sb="306" eb="308">
      <t>カイシュウ</t>
    </rPh>
    <rPh sb="308" eb="309">
      <t>リツ</t>
    </rPh>
    <rPh sb="310" eb="313">
      <t>マイネンド</t>
    </rPh>
    <rPh sb="316" eb="317">
      <t>ダイ</t>
    </rPh>
    <rPh sb="318" eb="320">
      <t>ゼンゴ</t>
    </rPh>
    <rPh sb="320" eb="322">
      <t>スイイ</t>
    </rPh>
    <rPh sb="343" eb="345">
      <t>レイワ</t>
    </rPh>
    <rPh sb="346" eb="348">
      <t>ネンド</t>
    </rPh>
    <rPh sb="355" eb="357">
      <t>シュウニュウ</t>
    </rPh>
    <rPh sb="369" eb="371">
      <t>ゲンショウ</t>
    </rPh>
    <rPh sb="377" eb="379">
      <t>キュウスイ</t>
    </rPh>
    <rPh sb="379" eb="381">
      <t>ゲンカ</t>
    </rPh>
    <rPh sb="382" eb="384">
      <t>レイワ</t>
    </rPh>
    <rPh sb="388" eb="389">
      <t>クラ</t>
    </rPh>
    <rPh sb="406" eb="408">
      <t>リョウキン</t>
    </rPh>
    <rPh sb="408" eb="410">
      <t>カイシュウ</t>
    </rPh>
    <rPh sb="410" eb="411">
      <t>リツ</t>
    </rPh>
    <rPh sb="423" eb="425">
      <t>クリイレ</t>
    </rPh>
    <rPh sb="425" eb="426">
      <t>キン</t>
    </rPh>
    <rPh sb="426" eb="428">
      <t>ヒリツ</t>
    </rPh>
    <rPh sb="429" eb="431">
      <t>ルイジ</t>
    </rPh>
    <rPh sb="431" eb="433">
      <t>ダンタイ</t>
    </rPh>
    <rPh sb="434" eb="436">
      <t>ヒカク</t>
    </rPh>
    <rPh sb="438" eb="439">
      <t>タカ</t>
    </rPh>
    <rPh sb="443" eb="445">
      <t>ショウライ</t>
    </rPh>
    <rPh sb="446" eb="447">
      <t>ミズ</t>
    </rPh>
    <rPh sb="447" eb="449">
      <t>ジュヨウ</t>
    </rPh>
    <rPh sb="450" eb="451">
      <t>フ</t>
    </rPh>
    <rPh sb="453" eb="455">
      <t>シセツ</t>
    </rPh>
    <rPh sb="456" eb="459">
      <t>ゴウリカ</t>
    </rPh>
    <rPh sb="460" eb="462">
      <t>スイシン</t>
    </rPh>
    <rPh sb="464" eb="466">
      <t>リョウキン</t>
    </rPh>
    <rPh sb="467" eb="470">
      <t>ケイカクテキ</t>
    </rPh>
    <rPh sb="471" eb="472">
      <t>スス</t>
    </rPh>
    <rPh sb="472" eb="474">
      <t>ミナオ</t>
    </rPh>
    <rPh sb="477" eb="479">
      <t>シュウエキ</t>
    </rPh>
    <rPh sb="479" eb="481">
      <t>コウゾウ</t>
    </rPh>
    <rPh sb="482" eb="484">
      <t>カイゼン</t>
    </rPh>
    <rPh sb="485" eb="486">
      <t>ハカ</t>
    </rPh>
    <rPh sb="487" eb="489">
      <t>ヒツヨウ</t>
    </rPh>
    <rPh sb="496" eb="498">
      <t>リュウドウ</t>
    </rPh>
    <rPh sb="498" eb="500">
      <t>ヒリツ</t>
    </rPh>
    <rPh sb="502" eb="505">
      <t>ゼンネンド</t>
    </rPh>
    <rPh sb="507" eb="508">
      <t>オオ</t>
    </rPh>
    <rPh sb="518" eb="520">
      <t>レイワ</t>
    </rPh>
    <rPh sb="530" eb="532">
      <t>スイジュン</t>
    </rPh>
    <rPh sb="543" eb="545">
      <t>テキセイ</t>
    </rPh>
    <rPh sb="546" eb="548">
      <t>スイジュン</t>
    </rPh>
    <rPh sb="555" eb="557">
      <t>キギョウ</t>
    </rPh>
    <rPh sb="557" eb="558">
      <t>サイ</t>
    </rPh>
    <rPh sb="558" eb="560">
      <t>ザンダカ</t>
    </rPh>
    <rPh sb="560" eb="561">
      <t>タイ</t>
    </rPh>
    <rPh sb="561" eb="563">
      <t>キュウスイ</t>
    </rPh>
    <rPh sb="563" eb="565">
      <t>シュウエキ</t>
    </rPh>
    <rPh sb="565" eb="567">
      <t>ヒリツ</t>
    </rPh>
    <rPh sb="569" eb="571">
      <t>ルイジ</t>
    </rPh>
    <rPh sb="571" eb="573">
      <t>ダンタイ</t>
    </rPh>
    <rPh sb="575" eb="576">
      <t>タカ</t>
    </rPh>
    <rPh sb="577" eb="579">
      <t>スウチ</t>
    </rPh>
    <rPh sb="580" eb="582">
      <t>スイイ</t>
    </rPh>
    <rPh sb="587" eb="589">
      <t>サイム</t>
    </rPh>
    <rPh sb="589" eb="591">
      <t>ショウカン</t>
    </rPh>
    <rPh sb="591" eb="593">
      <t>カノウ</t>
    </rPh>
    <rPh sb="593" eb="595">
      <t>ネンスウ</t>
    </rPh>
    <rPh sb="596" eb="598">
      <t>チョウキ</t>
    </rPh>
    <rPh sb="598" eb="599">
      <t>カ</t>
    </rPh>
    <rPh sb="607" eb="608">
      <t>ネン</t>
    </rPh>
    <rPh sb="608" eb="610">
      <t>イカ</t>
    </rPh>
    <rPh sb="611" eb="613">
      <t>スイジュン</t>
    </rPh>
    <rPh sb="618" eb="620">
      <t>カンイ</t>
    </rPh>
    <rPh sb="620" eb="622">
      <t>スイドウ</t>
    </rPh>
    <rPh sb="623" eb="625">
      <t>キギョウ</t>
    </rPh>
    <rPh sb="625" eb="626">
      <t>サイ</t>
    </rPh>
    <rPh sb="626" eb="628">
      <t>ザンダカ</t>
    </rPh>
    <rPh sb="637" eb="639">
      <t>ルイジ</t>
    </rPh>
    <rPh sb="639" eb="641">
      <t>ダンタイ</t>
    </rPh>
    <rPh sb="642" eb="643">
      <t>ヤク</t>
    </rPh>
    <rPh sb="646" eb="647">
      <t>バイ</t>
    </rPh>
    <rPh sb="656" eb="658">
      <t>ホテン</t>
    </rPh>
    <rPh sb="658" eb="660">
      <t>ザイゲン</t>
    </rPh>
    <rPh sb="661" eb="663">
      <t>チョウセイ</t>
    </rPh>
    <rPh sb="666" eb="668">
      <t>カリイレ</t>
    </rPh>
    <rPh sb="668" eb="669">
      <t>リツ</t>
    </rPh>
    <rPh sb="670" eb="672">
      <t>ヨクセイ</t>
    </rPh>
    <rPh sb="674" eb="676">
      <t>トウシ</t>
    </rPh>
    <rPh sb="676" eb="678">
      <t>キボ</t>
    </rPh>
    <rPh sb="679" eb="682">
      <t>テキセイカ</t>
    </rPh>
    <rPh sb="683" eb="684">
      <t>ツト</t>
    </rPh>
    <rPh sb="716" eb="718">
      <t>キュウスイ</t>
    </rPh>
    <rPh sb="718" eb="720">
      <t>ジンコウ</t>
    </rPh>
    <rPh sb="721" eb="722">
      <t>タイ</t>
    </rPh>
    <rPh sb="727" eb="729">
      <t>エンチョウ</t>
    </rPh>
    <rPh sb="730" eb="731">
      <t>ナガ</t>
    </rPh>
    <rPh sb="733" eb="735">
      <t>スイドウ</t>
    </rPh>
    <rPh sb="735" eb="737">
      <t>シセツ</t>
    </rPh>
    <rPh sb="739" eb="742">
      <t>ソウタイテキ</t>
    </rPh>
    <rPh sb="743" eb="745">
      <t>ヨジョウ</t>
    </rPh>
    <rPh sb="746" eb="748">
      <t>ケイコウ</t>
    </rPh>
    <rPh sb="749" eb="751">
      <t>キュウスイ</t>
    </rPh>
    <rPh sb="751" eb="753">
      <t>ゲンカ</t>
    </rPh>
    <rPh sb="760" eb="761">
      <t>タカ</t>
    </rPh>
    <rPh sb="762" eb="764">
      <t>スイジュン</t>
    </rPh>
    <rPh sb="772" eb="775">
      <t>ユウシュウリツ</t>
    </rPh>
    <rPh sb="777" eb="780">
      <t>トウゴウゴ</t>
    </rPh>
    <rPh sb="783" eb="784">
      <t>ダイ</t>
    </rPh>
    <rPh sb="785" eb="786">
      <t>テイ</t>
    </rPh>
    <rPh sb="789" eb="791">
      <t>スイイ</t>
    </rPh>
    <rPh sb="799" eb="801">
      <t>カイガン</t>
    </rPh>
    <rPh sb="801" eb="802">
      <t>ブ</t>
    </rPh>
    <rPh sb="802" eb="803">
      <t>トウ</t>
    </rPh>
    <rPh sb="804" eb="806">
      <t>テイチ</t>
    </rPh>
    <rPh sb="807" eb="808">
      <t>タイ</t>
    </rPh>
    <rPh sb="811" eb="814">
      <t>ハイスイチ</t>
    </rPh>
    <rPh sb="817" eb="820">
      <t>コウテイサ</t>
    </rPh>
    <rPh sb="821" eb="822">
      <t>オオ</t>
    </rPh>
    <rPh sb="825" eb="827">
      <t>コウアツ</t>
    </rPh>
    <rPh sb="827" eb="829">
      <t>キュウスイ</t>
    </rPh>
    <rPh sb="838" eb="840">
      <t>ケイネン</t>
    </rPh>
    <rPh sb="840" eb="842">
      <t>カンロ</t>
    </rPh>
    <rPh sb="842" eb="843">
      <t>トウ</t>
    </rPh>
    <rPh sb="843" eb="845">
      <t>ゼイジャク</t>
    </rPh>
    <rPh sb="846" eb="848">
      <t>カショ</t>
    </rPh>
    <rPh sb="851" eb="853">
      <t>ロウスイ</t>
    </rPh>
    <rPh sb="853" eb="854">
      <t>リョウ</t>
    </rPh>
    <rPh sb="854" eb="855">
      <t>ツナ</t>
    </rPh>
    <rPh sb="861" eb="863">
      <t>ブンセキ</t>
    </rPh>
    <rPh sb="867" eb="869">
      <t>シセツ</t>
    </rPh>
    <rPh sb="869" eb="872">
      <t>リヨウリツ</t>
    </rPh>
    <rPh sb="878" eb="880">
      <t>キュウスイ</t>
    </rPh>
    <rPh sb="880" eb="882">
      <t>ジンコウ</t>
    </rPh>
    <rPh sb="883" eb="885">
      <t>ゲンショウ</t>
    </rPh>
    <rPh sb="886" eb="887">
      <t>トモナ</t>
    </rPh>
    <rPh sb="888" eb="890">
      <t>ハイスイ</t>
    </rPh>
    <rPh sb="890" eb="891">
      <t>リョウ</t>
    </rPh>
    <rPh sb="892" eb="894">
      <t>テイカ</t>
    </rPh>
    <rPh sb="894" eb="896">
      <t>ケイコウ</t>
    </rPh>
    <rPh sb="900" eb="902">
      <t>ルイジ</t>
    </rPh>
    <rPh sb="902" eb="904">
      <t>ダンタイ</t>
    </rPh>
    <rPh sb="904" eb="906">
      <t>ヘイキン</t>
    </rPh>
    <rPh sb="907" eb="909">
      <t>ウワマワ</t>
    </rPh>
    <rPh sb="916" eb="918">
      <t>テキセイ</t>
    </rPh>
    <rPh sb="919" eb="921">
      <t>シセツ</t>
    </rPh>
    <rPh sb="921" eb="923">
      <t>キボ</t>
    </rPh>
    <rPh sb="924" eb="926">
      <t>ミナオ</t>
    </rPh>
    <rPh sb="928" eb="930">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</si>
</sst>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9"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9"/>
      <name val="ＭＳ ゴシック"/>
      <family val="3"/>
      <charset val="128"/>
    </font>
    <font>
      <sz val="10"/>
      <name val="ＭＳ ゴシック"/>
      <family val="3"/>
      <charset val="128"/>
    </font>
    <font>
      <sz val="6"/>
      <name val="游ゴシック"/>
      <family val="2"/>
      <charset val="128"/>
      <scheme val="minor"/>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2">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0" fontId="16" fillId="0" borderId="9" xfId="0" applyFont="1" applyBorder="1" applyAlignment="1" applyProtection="1">
      <alignment horizontal="left" vertical="top" wrapText="1"/>
      <protection locked="0"/>
    </xf>
    <xf numFmtId="0" fontId="16" fillId="0" borderId="0" xfId="0" applyFont="1" applyBorder="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17" fillId="0" borderId="9" xfId="0" applyFont="1" applyBorder="1" applyAlignment="1" applyProtection="1">
      <alignment horizontal="left" vertical="top" wrapText="1"/>
      <protection locked="0"/>
    </xf>
    <xf numFmtId="0" fontId="17" fillId="0" borderId="0" xfId="0" applyFont="1" applyBorder="1" applyAlignment="1" applyProtection="1">
      <alignment horizontal="left" vertical="top" wrapText="1"/>
      <protection locked="0"/>
    </xf>
    <xf numFmtId="0" fontId="17" fillId="0" borderId="10" xfId="0" applyFont="1" applyBorder="1" applyAlignment="1" applyProtection="1">
      <alignment horizontal="left" vertical="top" wrapText="1"/>
      <protection locked="0"/>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7" fillId="0" borderId="11" xfId="0" applyFont="1" applyBorder="1" applyAlignment="1" applyProtection="1">
      <alignment horizontal="left" vertical="top" wrapText="1"/>
      <protection locked="0"/>
    </xf>
    <xf numFmtId="0" fontId="17" fillId="0" borderId="1" xfId="0" applyFont="1" applyBorder="1" applyAlignment="1" applyProtection="1">
      <alignment horizontal="left" vertical="top" wrapText="1"/>
      <protection locked="0"/>
    </xf>
    <xf numFmtId="0" fontId="17" fillId="0" borderId="12" xfId="0" applyFont="1" applyBorder="1" applyAlignment="1" applyProtection="1">
      <alignment horizontal="left" vertical="top" wrapText="1"/>
      <protection locked="0"/>
    </xf>
    <xf numFmtId="177"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2" borderId="4" xfId="0" applyFont="1" applyFill="1" applyBorder="1" applyAlignment="1">
      <alignment horizontal="center" vertical="center" shrinkToFit="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データ!$ED$6:$EH$6</c:f>
              <c:numCache>
                <c:formatCode>#,##0.00;"△"#,##0.00;"-"</c:formatCode>
                <c:ptCount val="5"/>
                <c:pt idx="0">
                  <c:v>0.73</c:v>
                </c:pt>
                <c:pt idx="1">
                  <c:v>0.38</c:v>
                </c:pt>
                <c:pt idx="2">
                  <c:v>1.06</c:v>
                </c:pt>
                <c:pt idx="3">
                  <c:v>0.68</c:v>
                </c:pt>
                <c:pt idx="4">
                  <c:v>0.59</c:v>
                </c:pt>
              </c:numCache>
            </c:numRef>
          </c:val>
          <c:extLst>
            <c:ext xmlns:c16="http://schemas.microsoft.com/office/drawing/2014/chart" uri="{C3380CC4-5D6E-409C-BE32-E72D297353CC}">
              <c16:uniqueId val="{00000000-9636-4545-B0D9-D245630D6B82}"/>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0.53</c:v>
                </c:pt>
                <c:pt idx="1">
                  <c:v>0.48</c:v>
                </c:pt>
                <c:pt idx="2">
                  <c:v>0.5</c:v>
                </c:pt>
                <c:pt idx="3">
                  <c:v>0.41</c:v>
                </c:pt>
                <c:pt idx="4">
                  <c:v>0.41</c:v>
                </c:pt>
              </c:numCache>
            </c:numRef>
          </c:val>
          <c:smooth val="0"/>
          <c:extLst>
            <c:ext xmlns:c16="http://schemas.microsoft.com/office/drawing/2014/chart" uri="{C3380CC4-5D6E-409C-BE32-E72D297353CC}">
              <c16:uniqueId val="{00000001-9636-4545-B0D9-D245630D6B82}"/>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データ!$CL$6:$CP$6</c:f>
              <c:numCache>
                <c:formatCode>#,##0.00;"△"#,##0.00;"-"</c:formatCode>
                <c:ptCount val="5"/>
                <c:pt idx="0">
                  <c:v>59.71</c:v>
                </c:pt>
                <c:pt idx="1">
                  <c:v>57.98</c:v>
                </c:pt>
                <c:pt idx="2">
                  <c:v>59.25</c:v>
                </c:pt>
                <c:pt idx="3">
                  <c:v>57.31</c:v>
                </c:pt>
                <c:pt idx="4">
                  <c:v>55.79</c:v>
                </c:pt>
              </c:numCache>
            </c:numRef>
          </c:val>
          <c:extLst>
            <c:ext xmlns:c16="http://schemas.microsoft.com/office/drawing/2014/chart" uri="{C3380CC4-5D6E-409C-BE32-E72D297353CC}">
              <c16:uniqueId val="{00000000-868B-4033-A72C-D286891F674F}"/>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55.89</c:v>
                </c:pt>
                <c:pt idx="1">
                  <c:v>55.72</c:v>
                </c:pt>
                <c:pt idx="2">
                  <c:v>55.31</c:v>
                </c:pt>
                <c:pt idx="3">
                  <c:v>55.14</c:v>
                </c:pt>
                <c:pt idx="4">
                  <c:v>54.99</c:v>
                </c:pt>
              </c:numCache>
            </c:numRef>
          </c:val>
          <c:smooth val="0"/>
          <c:extLst>
            <c:ext xmlns:c16="http://schemas.microsoft.com/office/drawing/2014/chart" uri="{C3380CC4-5D6E-409C-BE32-E72D297353CC}">
              <c16:uniqueId val="{00000001-868B-4033-A72C-D286891F674F}"/>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データ!$CW$6:$DA$6</c:f>
              <c:numCache>
                <c:formatCode>#,##0.00;"△"#,##0.00;"-"</c:formatCode>
                <c:ptCount val="5"/>
                <c:pt idx="0">
                  <c:v>75.95</c:v>
                </c:pt>
                <c:pt idx="1">
                  <c:v>76.11</c:v>
                </c:pt>
                <c:pt idx="2">
                  <c:v>71.989999999999995</c:v>
                </c:pt>
                <c:pt idx="3">
                  <c:v>72.87</c:v>
                </c:pt>
                <c:pt idx="4">
                  <c:v>73.91</c:v>
                </c:pt>
              </c:numCache>
            </c:numRef>
          </c:val>
          <c:extLst>
            <c:ext xmlns:c16="http://schemas.microsoft.com/office/drawing/2014/chart" uri="{C3380CC4-5D6E-409C-BE32-E72D297353CC}">
              <c16:uniqueId val="{00000000-B9CB-40CF-B232-4E5032F8BAB3}"/>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81.27</c:v>
                </c:pt>
                <c:pt idx="1">
                  <c:v>81.260000000000005</c:v>
                </c:pt>
                <c:pt idx="2">
                  <c:v>80.36</c:v>
                </c:pt>
                <c:pt idx="3">
                  <c:v>80.13</c:v>
                </c:pt>
                <c:pt idx="4">
                  <c:v>79.34</c:v>
                </c:pt>
              </c:numCache>
            </c:numRef>
          </c:val>
          <c:smooth val="0"/>
          <c:extLst>
            <c:ext xmlns:c16="http://schemas.microsoft.com/office/drawing/2014/chart" uri="{C3380CC4-5D6E-409C-BE32-E72D297353CC}">
              <c16:uniqueId val="{00000001-B9CB-40CF-B232-4E5032F8BAB3}"/>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データ!$X$6:$AB$6</c:f>
              <c:numCache>
                <c:formatCode>#,##0.00;"△"#,##0.00;"-"</c:formatCode>
                <c:ptCount val="5"/>
                <c:pt idx="0">
                  <c:v>103.08</c:v>
                </c:pt>
                <c:pt idx="1">
                  <c:v>103.18</c:v>
                </c:pt>
                <c:pt idx="2">
                  <c:v>102.15</c:v>
                </c:pt>
                <c:pt idx="3">
                  <c:v>102.41</c:v>
                </c:pt>
                <c:pt idx="4">
                  <c:v>105</c:v>
                </c:pt>
              </c:numCache>
            </c:numRef>
          </c:val>
          <c:extLst>
            <c:ext xmlns:c16="http://schemas.microsoft.com/office/drawing/2014/chart" uri="{C3380CC4-5D6E-409C-BE32-E72D297353CC}">
              <c16:uniqueId val="{00000000-2C5F-4D4A-ABA4-84C716EB7B33}"/>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108.35</c:v>
                </c:pt>
                <c:pt idx="1">
                  <c:v>108.84</c:v>
                </c:pt>
                <c:pt idx="2">
                  <c:v>105.92</c:v>
                </c:pt>
                <c:pt idx="3">
                  <c:v>106.01</c:v>
                </c:pt>
                <c:pt idx="4">
                  <c:v>103.74</c:v>
                </c:pt>
              </c:numCache>
            </c:numRef>
          </c:val>
          <c:smooth val="0"/>
          <c:extLst>
            <c:ext xmlns:c16="http://schemas.microsoft.com/office/drawing/2014/chart" uri="{C3380CC4-5D6E-409C-BE32-E72D297353CC}">
              <c16:uniqueId val="{00000001-2C5F-4D4A-ABA4-84C716EB7B33}"/>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データ!$DH$6:$DL$6</c:f>
              <c:numCache>
                <c:formatCode>#,##0.00;"△"#,##0.00;"-"</c:formatCode>
                <c:ptCount val="5"/>
                <c:pt idx="0">
                  <c:v>55.23</c:v>
                </c:pt>
                <c:pt idx="1">
                  <c:v>56.66</c:v>
                </c:pt>
                <c:pt idx="2">
                  <c:v>57.41</c:v>
                </c:pt>
                <c:pt idx="3">
                  <c:v>58.24</c:v>
                </c:pt>
                <c:pt idx="4">
                  <c:v>59.25</c:v>
                </c:pt>
              </c:numCache>
            </c:numRef>
          </c:val>
          <c:extLst>
            <c:ext xmlns:c16="http://schemas.microsoft.com/office/drawing/2014/chart" uri="{C3380CC4-5D6E-409C-BE32-E72D297353CC}">
              <c16:uniqueId val="{00000000-C3EF-47A8-861A-117C2D015256}"/>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50.63</c:v>
                </c:pt>
                <c:pt idx="1">
                  <c:v>51.29</c:v>
                </c:pt>
                <c:pt idx="2">
                  <c:v>52.2</c:v>
                </c:pt>
                <c:pt idx="3">
                  <c:v>52.7</c:v>
                </c:pt>
                <c:pt idx="4">
                  <c:v>53.48</c:v>
                </c:pt>
              </c:numCache>
            </c:numRef>
          </c:val>
          <c:smooth val="0"/>
          <c:extLst>
            <c:ext xmlns:c16="http://schemas.microsoft.com/office/drawing/2014/chart" uri="{C3380CC4-5D6E-409C-BE32-E72D297353CC}">
              <c16:uniqueId val="{00000001-C3EF-47A8-861A-117C2D015256}"/>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データ!$DS$6:$DW$6</c:f>
              <c:numCache>
                <c:formatCode>#,##0.00;"△"#,##0.00;"-"</c:formatCode>
                <c:ptCount val="5"/>
                <c:pt idx="0">
                  <c:v>29.93</c:v>
                </c:pt>
                <c:pt idx="1">
                  <c:v>30.31</c:v>
                </c:pt>
                <c:pt idx="2">
                  <c:v>31.34</c:v>
                </c:pt>
                <c:pt idx="3">
                  <c:v>32.229999999999997</c:v>
                </c:pt>
                <c:pt idx="4">
                  <c:v>32.82</c:v>
                </c:pt>
              </c:numCache>
            </c:numRef>
          </c:val>
          <c:extLst>
            <c:ext xmlns:c16="http://schemas.microsoft.com/office/drawing/2014/chart" uri="{C3380CC4-5D6E-409C-BE32-E72D297353CC}">
              <c16:uniqueId val="{00000000-8759-4B2F-A33A-76B4EDBDA07C}"/>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18.28</c:v>
                </c:pt>
                <c:pt idx="1">
                  <c:v>19.61</c:v>
                </c:pt>
                <c:pt idx="2">
                  <c:v>20.73</c:v>
                </c:pt>
                <c:pt idx="3">
                  <c:v>22.86</c:v>
                </c:pt>
                <c:pt idx="4">
                  <c:v>24.31</c:v>
                </c:pt>
              </c:numCache>
            </c:numRef>
          </c:val>
          <c:smooth val="0"/>
          <c:extLst>
            <c:ext xmlns:c16="http://schemas.microsoft.com/office/drawing/2014/chart" uri="{C3380CC4-5D6E-409C-BE32-E72D297353CC}">
              <c16:uniqueId val="{00000001-8759-4B2F-A33A-76B4EDBDA07C}"/>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961-495D-9415-58891E58E25A}"/>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3.98</c:v>
                </c:pt>
                <c:pt idx="1">
                  <c:v>6.02</c:v>
                </c:pt>
                <c:pt idx="2">
                  <c:v>7.78</c:v>
                </c:pt>
                <c:pt idx="3">
                  <c:v>9.59</c:v>
                </c:pt>
                <c:pt idx="4">
                  <c:v>11.55</c:v>
                </c:pt>
              </c:numCache>
            </c:numRef>
          </c:val>
          <c:smooth val="0"/>
          <c:extLst>
            <c:ext xmlns:c16="http://schemas.microsoft.com/office/drawing/2014/chart" uri="{C3380CC4-5D6E-409C-BE32-E72D297353CC}">
              <c16:uniqueId val="{00000001-4961-495D-9415-58891E58E25A}"/>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データ!$AT$6:$AX$6</c:f>
              <c:numCache>
                <c:formatCode>#,##0.00;"△"#,##0.00;"-"</c:formatCode>
                <c:ptCount val="5"/>
                <c:pt idx="0">
                  <c:v>283.60000000000002</c:v>
                </c:pt>
                <c:pt idx="1">
                  <c:v>333.72</c:v>
                </c:pt>
                <c:pt idx="2">
                  <c:v>268.63</c:v>
                </c:pt>
                <c:pt idx="3">
                  <c:v>336.67</c:v>
                </c:pt>
                <c:pt idx="4">
                  <c:v>369.29</c:v>
                </c:pt>
              </c:numCache>
            </c:numRef>
          </c:val>
          <c:extLst>
            <c:ext xmlns:c16="http://schemas.microsoft.com/office/drawing/2014/chart" uri="{C3380CC4-5D6E-409C-BE32-E72D297353CC}">
              <c16:uniqueId val="{00000000-0B9E-4C8D-9F64-A757BDB94D05}"/>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367.55</c:v>
                </c:pt>
                <c:pt idx="1">
                  <c:v>378.56</c:v>
                </c:pt>
                <c:pt idx="2">
                  <c:v>364.46</c:v>
                </c:pt>
                <c:pt idx="3">
                  <c:v>338.89</c:v>
                </c:pt>
                <c:pt idx="4">
                  <c:v>352.34</c:v>
                </c:pt>
              </c:numCache>
            </c:numRef>
          </c:val>
          <c:smooth val="0"/>
          <c:extLst>
            <c:ext xmlns:c16="http://schemas.microsoft.com/office/drawing/2014/chart" uri="{C3380CC4-5D6E-409C-BE32-E72D297353CC}">
              <c16:uniqueId val="{00000001-0B9E-4C8D-9F64-A757BDB94D05}"/>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データ!$BE$6:$BI$6</c:f>
              <c:numCache>
                <c:formatCode>#,##0.00;"△"#,##0.00;"-"</c:formatCode>
                <c:ptCount val="5"/>
                <c:pt idx="0">
                  <c:v>762.69</c:v>
                </c:pt>
                <c:pt idx="1">
                  <c:v>754.01</c:v>
                </c:pt>
                <c:pt idx="2">
                  <c:v>770.71</c:v>
                </c:pt>
                <c:pt idx="3">
                  <c:v>777.68</c:v>
                </c:pt>
                <c:pt idx="4">
                  <c:v>759.39</c:v>
                </c:pt>
              </c:numCache>
            </c:numRef>
          </c:val>
          <c:extLst>
            <c:ext xmlns:c16="http://schemas.microsoft.com/office/drawing/2014/chart" uri="{C3380CC4-5D6E-409C-BE32-E72D297353CC}">
              <c16:uniqueId val="{00000000-37E5-4A62-9880-78106D2F5AFA}"/>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418.68</c:v>
                </c:pt>
                <c:pt idx="1">
                  <c:v>395.68</c:v>
                </c:pt>
                <c:pt idx="2">
                  <c:v>403.72</c:v>
                </c:pt>
                <c:pt idx="3">
                  <c:v>400.21</c:v>
                </c:pt>
                <c:pt idx="4">
                  <c:v>391.13</c:v>
                </c:pt>
              </c:numCache>
            </c:numRef>
          </c:val>
          <c:smooth val="0"/>
          <c:extLst>
            <c:ext xmlns:c16="http://schemas.microsoft.com/office/drawing/2014/chart" uri="{C3380CC4-5D6E-409C-BE32-E72D297353CC}">
              <c16:uniqueId val="{00000001-37E5-4A62-9880-78106D2F5AFA}"/>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データ!$BP$6:$BT$6</c:f>
              <c:numCache>
                <c:formatCode>#,##0.00;"△"#,##0.00;"-"</c:formatCode>
                <c:ptCount val="5"/>
                <c:pt idx="0">
                  <c:v>76.22</c:v>
                </c:pt>
                <c:pt idx="1">
                  <c:v>72.59</c:v>
                </c:pt>
                <c:pt idx="2">
                  <c:v>65.5</c:v>
                </c:pt>
                <c:pt idx="3">
                  <c:v>69.91</c:v>
                </c:pt>
                <c:pt idx="4">
                  <c:v>71.31</c:v>
                </c:pt>
              </c:numCache>
            </c:numRef>
          </c:val>
          <c:extLst>
            <c:ext xmlns:c16="http://schemas.microsoft.com/office/drawing/2014/chart" uri="{C3380CC4-5D6E-409C-BE32-E72D297353CC}">
              <c16:uniqueId val="{00000000-F2F2-4FFE-9A56-7BEA28D1EB42}"/>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94.78</c:v>
                </c:pt>
                <c:pt idx="1">
                  <c:v>97.59</c:v>
                </c:pt>
                <c:pt idx="2">
                  <c:v>92.17</c:v>
                </c:pt>
                <c:pt idx="3">
                  <c:v>92.83</c:v>
                </c:pt>
                <c:pt idx="4">
                  <c:v>92.16</c:v>
                </c:pt>
              </c:numCache>
            </c:numRef>
          </c:val>
          <c:smooth val="0"/>
          <c:extLst>
            <c:ext xmlns:c16="http://schemas.microsoft.com/office/drawing/2014/chart" uri="{C3380CC4-5D6E-409C-BE32-E72D297353CC}">
              <c16:uniqueId val="{00000001-F2F2-4FFE-9A56-7BEA28D1EB42}"/>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データ!$CA$6:$CE$6</c:f>
              <c:numCache>
                <c:formatCode>#,##0.00;"△"#,##0.00;"-"</c:formatCode>
                <c:ptCount val="5"/>
                <c:pt idx="0">
                  <c:v>254.15</c:v>
                </c:pt>
                <c:pt idx="1">
                  <c:v>267.14</c:v>
                </c:pt>
                <c:pt idx="2">
                  <c:v>296.49</c:v>
                </c:pt>
                <c:pt idx="3">
                  <c:v>278.62</c:v>
                </c:pt>
                <c:pt idx="4">
                  <c:v>274.12</c:v>
                </c:pt>
              </c:numCache>
            </c:numRef>
          </c:val>
          <c:extLst>
            <c:ext xmlns:c16="http://schemas.microsoft.com/office/drawing/2014/chart" uri="{C3380CC4-5D6E-409C-BE32-E72D297353CC}">
              <c16:uniqueId val="{00000000-7610-430D-B346-7F434D0A9418}"/>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181.3</c:v>
                </c:pt>
                <c:pt idx="1">
                  <c:v>181.71</c:v>
                </c:pt>
                <c:pt idx="2">
                  <c:v>188.51</c:v>
                </c:pt>
                <c:pt idx="3">
                  <c:v>189.43</c:v>
                </c:pt>
                <c:pt idx="4">
                  <c:v>196.75</c:v>
                </c:pt>
              </c:numCache>
            </c:numRef>
          </c:val>
          <c:smooth val="0"/>
          <c:extLst>
            <c:ext xmlns:c16="http://schemas.microsoft.com/office/drawing/2014/chart" uri="{C3380CC4-5D6E-409C-BE32-E72D297353CC}">
              <c16:uniqueId val="{00000001-7610-430D-B346-7F434D0A9418}"/>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【107.26】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【239.69】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【264.86】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【89.21】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【181.66】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【26.78】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【0.59】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election activeCell="CA16" sqref="CA16"/>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8" t="s">
        <v>0</v>
      </c>
      <c r="C2" s="78"/>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78"/>
      <c r="AF2" s="78"/>
      <c r="AG2" s="78"/>
      <c r="AH2" s="78"/>
      <c r="AI2" s="78"/>
      <c r="AJ2" s="78"/>
      <c r="AK2" s="78"/>
      <c r="AL2" s="78"/>
      <c r="AM2" s="78"/>
      <c r="AN2" s="78"/>
      <c r="AO2" s="78"/>
      <c r="AP2" s="78"/>
      <c r="AQ2" s="78"/>
      <c r="AR2" s="78"/>
      <c r="AS2" s="78"/>
      <c r="AT2" s="78"/>
      <c r="AU2" s="78"/>
      <c r="AV2" s="78"/>
      <c r="AW2" s="78"/>
      <c r="AX2" s="78"/>
      <c r="AY2" s="78"/>
      <c r="AZ2" s="78"/>
      <c r="BA2" s="78"/>
      <c r="BB2" s="78"/>
      <c r="BC2" s="78"/>
      <c r="BD2" s="78"/>
      <c r="BE2" s="78"/>
      <c r="BF2" s="78"/>
      <c r="BG2" s="78"/>
      <c r="BH2" s="78"/>
      <c r="BI2" s="78"/>
      <c r="BJ2" s="78"/>
      <c r="BK2" s="78"/>
      <c r="BL2" s="78"/>
      <c r="BM2" s="78"/>
      <c r="BN2" s="78"/>
      <c r="BO2" s="78"/>
      <c r="BP2" s="78"/>
      <c r="BQ2" s="78"/>
      <c r="BR2" s="78"/>
      <c r="BS2" s="78"/>
      <c r="BT2" s="78"/>
      <c r="BU2" s="78"/>
      <c r="BV2" s="78"/>
      <c r="BW2" s="78"/>
      <c r="BX2" s="78"/>
      <c r="BY2" s="78"/>
      <c r="BZ2" s="78"/>
    </row>
    <row r="3" spans="1:78" ht="9.75" customHeight="1" x14ac:dyDescent="0.15">
      <c r="A3" s="2"/>
      <c r="B3" s="78"/>
      <c r="C3" s="78"/>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row>
    <row r="4" spans="1:78" ht="9.75" customHeight="1" x14ac:dyDescent="0.15">
      <c r="A4" s="2"/>
      <c r="B4" s="78"/>
      <c r="C4" s="78"/>
      <c r="D4" s="78"/>
      <c r="E4" s="78"/>
      <c r="F4" s="78"/>
      <c r="G4" s="78"/>
      <c r="H4" s="78"/>
      <c r="I4" s="78"/>
      <c r="J4" s="78"/>
      <c r="K4" s="78"/>
      <c r="L4" s="78"/>
      <c r="M4" s="78"/>
      <c r="N4" s="78"/>
      <c r="O4" s="78"/>
      <c r="P4" s="78"/>
      <c r="Q4" s="78"/>
      <c r="R4" s="78"/>
      <c r="S4" s="78"/>
      <c r="T4" s="78"/>
      <c r="U4" s="78"/>
      <c r="V4" s="78"/>
      <c r="W4" s="78"/>
      <c r="X4" s="78"/>
      <c r="Y4" s="78"/>
      <c r="Z4" s="78"/>
      <c r="AA4" s="78"/>
      <c r="AB4" s="78"/>
      <c r="AC4" s="78"/>
      <c r="AD4" s="78"/>
      <c r="AE4" s="78"/>
      <c r="AF4" s="78"/>
      <c r="AG4" s="78"/>
      <c r="AH4" s="78"/>
      <c r="AI4" s="78"/>
      <c r="AJ4" s="78"/>
      <c r="AK4" s="78"/>
      <c r="AL4" s="78"/>
      <c r="AM4" s="78"/>
      <c r="AN4" s="78"/>
      <c r="AO4" s="78"/>
      <c r="AP4" s="78"/>
      <c r="AQ4" s="78"/>
      <c r="AR4" s="78"/>
      <c r="AS4" s="78"/>
      <c r="AT4" s="78"/>
      <c r="AU4" s="78"/>
      <c r="AV4" s="78"/>
      <c r="AW4" s="78"/>
      <c r="AX4" s="78"/>
      <c r="AY4" s="78"/>
      <c r="AZ4" s="78"/>
      <c r="BA4" s="78"/>
      <c r="BB4" s="78"/>
      <c r="BC4" s="78"/>
      <c r="BD4" s="78"/>
      <c r="BE4" s="78"/>
      <c r="BF4" s="78"/>
      <c r="BG4" s="78"/>
      <c r="BH4" s="78"/>
      <c r="BI4" s="78"/>
      <c r="BJ4" s="78"/>
      <c r="BK4" s="78"/>
      <c r="BL4" s="78"/>
      <c r="BM4" s="78"/>
      <c r="BN4" s="78"/>
      <c r="BO4" s="78"/>
      <c r="BP4" s="78"/>
      <c r="BQ4" s="78"/>
      <c r="BR4" s="78"/>
      <c r="BS4" s="78"/>
      <c r="BT4" s="78"/>
      <c r="BU4" s="78"/>
      <c r="BV4" s="78"/>
      <c r="BW4" s="78"/>
      <c r="BX4" s="78"/>
      <c r="BY4" s="78"/>
      <c r="BZ4" s="78"/>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9" t="str">
        <f>データ!H6</f>
        <v>愛媛県　愛南町</v>
      </c>
      <c r="C6" s="79"/>
      <c r="D6" s="79"/>
      <c r="E6" s="79"/>
      <c r="F6" s="79"/>
      <c r="G6" s="79"/>
      <c r="H6" s="79"/>
      <c r="I6" s="79"/>
      <c r="J6" s="79"/>
      <c r="K6" s="79"/>
      <c r="L6" s="79"/>
      <c r="M6" s="79"/>
      <c r="N6" s="79"/>
      <c r="O6" s="79"/>
      <c r="P6" s="79"/>
      <c r="Q6" s="79"/>
      <c r="R6" s="79"/>
      <c r="S6" s="79"/>
      <c r="T6" s="79"/>
      <c r="U6" s="79"/>
      <c r="V6" s="79"/>
      <c r="W6" s="79"/>
      <c r="X6" s="79"/>
      <c r="Y6" s="79"/>
      <c r="Z6" s="79"/>
      <c r="AA6" s="79"/>
      <c r="AB6" s="79"/>
      <c r="AC6" s="79"/>
      <c r="AD6" s="80"/>
      <c r="AE6" s="80"/>
      <c r="AF6" s="80"/>
      <c r="AG6" s="80"/>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7" t="s">
        <v>1</v>
      </c>
      <c r="C7" s="48"/>
      <c r="D7" s="48"/>
      <c r="E7" s="48"/>
      <c r="F7" s="48"/>
      <c r="G7" s="48"/>
      <c r="H7" s="48"/>
      <c r="I7" s="47" t="s">
        <v>2</v>
      </c>
      <c r="J7" s="48"/>
      <c r="K7" s="48"/>
      <c r="L7" s="48"/>
      <c r="M7" s="48"/>
      <c r="N7" s="48"/>
      <c r="O7" s="69"/>
      <c r="P7" s="49" t="s">
        <v>3</v>
      </c>
      <c r="Q7" s="49"/>
      <c r="R7" s="49"/>
      <c r="S7" s="49"/>
      <c r="T7" s="49"/>
      <c r="U7" s="49"/>
      <c r="V7" s="49"/>
      <c r="W7" s="49" t="s">
        <v>4</v>
      </c>
      <c r="X7" s="49"/>
      <c r="Y7" s="49"/>
      <c r="Z7" s="49"/>
      <c r="AA7" s="49"/>
      <c r="AB7" s="49"/>
      <c r="AC7" s="49"/>
      <c r="AD7" s="49" t="s">
        <v>5</v>
      </c>
      <c r="AE7" s="49"/>
      <c r="AF7" s="49"/>
      <c r="AG7" s="49"/>
      <c r="AH7" s="49"/>
      <c r="AI7" s="49"/>
      <c r="AJ7" s="49"/>
      <c r="AK7" s="2"/>
      <c r="AL7" s="49" t="s">
        <v>6</v>
      </c>
      <c r="AM7" s="49"/>
      <c r="AN7" s="49"/>
      <c r="AO7" s="49"/>
      <c r="AP7" s="49"/>
      <c r="AQ7" s="49"/>
      <c r="AR7" s="49"/>
      <c r="AS7" s="49"/>
      <c r="AT7" s="47" t="s">
        <v>7</v>
      </c>
      <c r="AU7" s="48"/>
      <c r="AV7" s="48"/>
      <c r="AW7" s="48"/>
      <c r="AX7" s="48"/>
      <c r="AY7" s="48"/>
      <c r="AZ7" s="48"/>
      <c r="BA7" s="48"/>
      <c r="BB7" s="49" t="s">
        <v>8</v>
      </c>
      <c r="BC7" s="49"/>
      <c r="BD7" s="49"/>
      <c r="BE7" s="49"/>
      <c r="BF7" s="49"/>
      <c r="BG7" s="49"/>
      <c r="BH7" s="49"/>
      <c r="BI7" s="49"/>
      <c r="BJ7" s="3"/>
      <c r="BK7" s="3"/>
      <c r="BL7" s="81" t="s">
        <v>9</v>
      </c>
      <c r="BM7" s="82"/>
      <c r="BN7" s="82"/>
      <c r="BO7" s="82"/>
      <c r="BP7" s="82"/>
      <c r="BQ7" s="82"/>
      <c r="BR7" s="82"/>
      <c r="BS7" s="82"/>
      <c r="BT7" s="82"/>
      <c r="BU7" s="82"/>
      <c r="BV7" s="82"/>
      <c r="BW7" s="82"/>
      <c r="BX7" s="82"/>
      <c r="BY7" s="83"/>
    </row>
    <row r="8" spans="1:78" ht="18.75" customHeight="1" x14ac:dyDescent="0.15">
      <c r="A8" s="2"/>
      <c r="B8" s="74" t="str">
        <f>データ!$I$6</f>
        <v>法適用</v>
      </c>
      <c r="C8" s="75"/>
      <c r="D8" s="75"/>
      <c r="E8" s="75"/>
      <c r="F8" s="75"/>
      <c r="G8" s="75"/>
      <c r="H8" s="75"/>
      <c r="I8" s="74" t="str">
        <f>データ!$J$6</f>
        <v>水道事業</v>
      </c>
      <c r="J8" s="75"/>
      <c r="K8" s="75"/>
      <c r="L8" s="75"/>
      <c r="M8" s="75"/>
      <c r="N8" s="75"/>
      <c r="O8" s="76"/>
      <c r="P8" s="77" t="str">
        <f>データ!$K$6</f>
        <v>末端給水事業</v>
      </c>
      <c r="Q8" s="77"/>
      <c r="R8" s="77"/>
      <c r="S8" s="77"/>
      <c r="T8" s="77"/>
      <c r="U8" s="77"/>
      <c r="V8" s="77"/>
      <c r="W8" s="77" t="str">
        <f>データ!$L$6</f>
        <v>A6</v>
      </c>
      <c r="X8" s="77"/>
      <c r="Y8" s="77"/>
      <c r="Z8" s="77"/>
      <c r="AA8" s="77"/>
      <c r="AB8" s="77"/>
      <c r="AC8" s="77"/>
      <c r="AD8" s="77" t="str">
        <f>データ!$M$6</f>
        <v>非設置</v>
      </c>
      <c r="AE8" s="77"/>
      <c r="AF8" s="77"/>
      <c r="AG8" s="77"/>
      <c r="AH8" s="77"/>
      <c r="AI8" s="77"/>
      <c r="AJ8" s="77"/>
      <c r="AK8" s="2"/>
      <c r="AL8" s="68">
        <f>データ!$R$6</f>
        <v>18573</v>
      </c>
      <c r="AM8" s="68"/>
      <c r="AN8" s="68"/>
      <c r="AO8" s="68"/>
      <c r="AP8" s="68"/>
      <c r="AQ8" s="68"/>
      <c r="AR8" s="68"/>
      <c r="AS8" s="68"/>
      <c r="AT8" s="36">
        <f>データ!$S$6</f>
        <v>238.94</v>
      </c>
      <c r="AU8" s="37"/>
      <c r="AV8" s="37"/>
      <c r="AW8" s="37"/>
      <c r="AX8" s="37"/>
      <c r="AY8" s="37"/>
      <c r="AZ8" s="37"/>
      <c r="BA8" s="37"/>
      <c r="BB8" s="57">
        <f>データ!$T$6</f>
        <v>77.73</v>
      </c>
      <c r="BC8" s="57"/>
      <c r="BD8" s="57"/>
      <c r="BE8" s="57"/>
      <c r="BF8" s="57"/>
      <c r="BG8" s="57"/>
      <c r="BH8" s="57"/>
      <c r="BI8" s="57"/>
      <c r="BJ8" s="3"/>
      <c r="BK8" s="3"/>
      <c r="BL8" s="70" t="s">
        <v>10</v>
      </c>
      <c r="BM8" s="71"/>
      <c r="BN8" s="72" t="s">
        <v>11</v>
      </c>
      <c r="BO8" s="72"/>
      <c r="BP8" s="72"/>
      <c r="BQ8" s="72"/>
      <c r="BR8" s="72"/>
      <c r="BS8" s="72"/>
      <c r="BT8" s="72"/>
      <c r="BU8" s="72"/>
      <c r="BV8" s="72"/>
      <c r="BW8" s="72"/>
      <c r="BX8" s="72"/>
      <c r="BY8" s="73"/>
    </row>
    <row r="9" spans="1:78" ht="18.75" customHeight="1" x14ac:dyDescent="0.15">
      <c r="A9" s="2"/>
      <c r="B9" s="47" t="s">
        <v>12</v>
      </c>
      <c r="C9" s="48"/>
      <c r="D9" s="48"/>
      <c r="E9" s="48"/>
      <c r="F9" s="48"/>
      <c r="G9" s="48"/>
      <c r="H9" s="48"/>
      <c r="I9" s="47" t="s">
        <v>13</v>
      </c>
      <c r="J9" s="48"/>
      <c r="K9" s="48"/>
      <c r="L9" s="48"/>
      <c r="M9" s="48"/>
      <c r="N9" s="48"/>
      <c r="O9" s="69"/>
      <c r="P9" s="49" t="s">
        <v>14</v>
      </c>
      <c r="Q9" s="49"/>
      <c r="R9" s="49"/>
      <c r="S9" s="49"/>
      <c r="T9" s="49"/>
      <c r="U9" s="49"/>
      <c r="V9" s="49"/>
      <c r="W9" s="49" t="s">
        <v>15</v>
      </c>
      <c r="X9" s="49"/>
      <c r="Y9" s="49"/>
      <c r="Z9" s="49"/>
      <c r="AA9" s="49"/>
      <c r="AB9" s="49"/>
      <c r="AC9" s="49"/>
      <c r="AD9" s="2"/>
      <c r="AE9" s="2"/>
      <c r="AF9" s="2"/>
      <c r="AG9" s="2"/>
      <c r="AH9" s="2"/>
      <c r="AI9" s="2"/>
      <c r="AJ9" s="2"/>
      <c r="AK9" s="2"/>
      <c r="AL9" s="49" t="s">
        <v>16</v>
      </c>
      <c r="AM9" s="49"/>
      <c r="AN9" s="49"/>
      <c r="AO9" s="49"/>
      <c r="AP9" s="49"/>
      <c r="AQ9" s="49"/>
      <c r="AR9" s="49"/>
      <c r="AS9" s="49"/>
      <c r="AT9" s="47" t="s">
        <v>17</v>
      </c>
      <c r="AU9" s="48"/>
      <c r="AV9" s="48"/>
      <c r="AW9" s="48"/>
      <c r="AX9" s="48"/>
      <c r="AY9" s="48"/>
      <c r="AZ9" s="48"/>
      <c r="BA9" s="48"/>
      <c r="BB9" s="49" t="s">
        <v>18</v>
      </c>
      <c r="BC9" s="49"/>
      <c r="BD9" s="49"/>
      <c r="BE9" s="49"/>
      <c r="BF9" s="49"/>
      <c r="BG9" s="49"/>
      <c r="BH9" s="49"/>
      <c r="BI9" s="49"/>
      <c r="BJ9" s="3"/>
      <c r="BK9" s="3"/>
      <c r="BL9" s="50" t="s">
        <v>19</v>
      </c>
      <c r="BM9" s="51"/>
      <c r="BN9" s="52" t="s">
        <v>20</v>
      </c>
      <c r="BO9" s="52"/>
      <c r="BP9" s="52"/>
      <c r="BQ9" s="52"/>
      <c r="BR9" s="52"/>
      <c r="BS9" s="52"/>
      <c r="BT9" s="52"/>
      <c r="BU9" s="52"/>
      <c r="BV9" s="52"/>
      <c r="BW9" s="52"/>
      <c r="BX9" s="52"/>
      <c r="BY9" s="53"/>
    </row>
    <row r="10" spans="1:78" ht="18.75" customHeight="1" x14ac:dyDescent="0.15">
      <c r="A10" s="2"/>
      <c r="B10" s="36" t="str">
        <f>データ!$N$6</f>
        <v>-</v>
      </c>
      <c r="C10" s="37"/>
      <c r="D10" s="37"/>
      <c r="E10" s="37"/>
      <c r="F10" s="37"/>
      <c r="G10" s="37"/>
      <c r="H10" s="37"/>
      <c r="I10" s="36">
        <f>データ!$O$6</f>
        <v>61.32</v>
      </c>
      <c r="J10" s="37"/>
      <c r="K10" s="37"/>
      <c r="L10" s="37"/>
      <c r="M10" s="37"/>
      <c r="N10" s="37"/>
      <c r="O10" s="67"/>
      <c r="P10" s="57">
        <f>データ!$P$6</f>
        <v>95.54</v>
      </c>
      <c r="Q10" s="57"/>
      <c r="R10" s="57"/>
      <c r="S10" s="57"/>
      <c r="T10" s="57"/>
      <c r="U10" s="57"/>
      <c r="V10" s="57"/>
      <c r="W10" s="68">
        <f>データ!$Q$6</f>
        <v>3900</v>
      </c>
      <c r="X10" s="68"/>
      <c r="Y10" s="68"/>
      <c r="Z10" s="68"/>
      <c r="AA10" s="68"/>
      <c r="AB10" s="68"/>
      <c r="AC10" s="68"/>
      <c r="AD10" s="2"/>
      <c r="AE10" s="2"/>
      <c r="AF10" s="2"/>
      <c r="AG10" s="2"/>
      <c r="AH10" s="2"/>
      <c r="AI10" s="2"/>
      <c r="AJ10" s="2"/>
      <c r="AK10" s="2"/>
      <c r="AL10" s="68">
        <f>データ!$U$6</f>
        <v>17519</v>
      </c>
      <c r="AM10" s="68"/>
      <c r="AN10" s="68"/>
      <c r="AO10" s="68"/>
      <c r="AP10" s="68"/>
      <c r="AQ10" s="68"/>
      <c r="AR10" s="68"/>
      <c r="AS10" s="68"/>
      <c r="AT10" s="36">
        <f>データ!$V$6</f>
        <v>38.46</v>
      </c>
      <c r="AU10" s="37"/>
      <c r="AV10" s="37"/>
      <c r="AW10" s="37"/>
      <c r="AX10" s="37"/>
      <c r="AY10" s="37"/>
      <c r="AZ10" s="37"/>
      <c r="BA10" s="37"/>
      <c r="BB10" s="57">
        <f>データ!$W$6</f>
        <v>455.51</v>
      </c>
      <c r="BC10" s="57"/>
      <c r="BD10" s="57"/>
      <c r="BE10" s="57"/>
      <c r="BF10" s="57"/>
      <c r="BG10" s="57"/>
      <c r="BH10" s="57"/>
      <c r="BI10" s="57"/>
      <c r="BJ10" s="2"/>
      <c r="BK10" s="2"/>
      <c r="BL10" s="58" t="s">
        <v>21</v>
      </c>
      <c r="BM10" s="59"/>
      <c r="BN10" s="60" t="s">
        <v>22</v>
      </c>
      <c r="BO10" s="60"/>
      <c r="BP10" s="60"/>
      <c r="BQ10" s="60"/>
      <c r="BR10" s="60"/>
      <c r="BS10" s="60"/>
      <c r="BT10" s="60"/>
      <c r="BU10" s="60"/>
      <c r="BV10" s="60"/>
      <c r="BW10" s="60"/>
      <c r="BX10" s="60"/>
      <c r="BY10" s="61"/>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2" t="s">
        <v>23</v>
      </c>
      <c r="BM11" s="62"/>
      <c r="BN11" s="62"/>
      <c r="BO11" s="62"/>
      <c r="BP11" s="62"/>
      <c r="BQ11" s="62"/>
      <c r="BR11" s="62"/>
      <c r="BS11" s="62"/>
      <c r="BT11" s="62"/>
      <c r="BU11" s="62"/>
      <c r="BV11" s="62"/>
      <c r="BW11" s="62"/>
      <c r="BX11" s="62"/>
      <c r="BY11" s="62"/>
      <c r="BZ11" s="62"/>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2"/>
      <c r="BM12" s="62"/>
      <c r="BN12" s="62"/>
      <c r="BO12" s="62"/>
      <c r="BP12" s="62"/>
      <c r="BQ12" s="62"/>
      <c r="BR12" s="62"/>
      <c r="BS12" s="62"/>
      <c r="BT12" s="62"/>
      <c r="BU12" s="62"/>
      <c r="BV12" s="62"/>
      <c r="BW12" s="62"/>
      <c r="BX12" s="62"/>
      <c r="BY12" s="62"/>
      <c r="BZ12" s="62"/>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3"/>
      <c r="BM13" s="63"/>
      <c r="BN13" s="63"/>
      <c r="BO13" s="63"/>
      <c r="BP13" s="63"/>
      <c r="BQ13" s="63"/>
      <c r="BR13" s="63"/>
      <c r="BS13" s="63"/>
      <c r="BT13" s="63"/>
      <c r="BU13" s="63"/>
      <c r="BV13" s="63"/>
      <c r="BW13" s="63"/>
      <c r="BX13" s="63"/>
      <c r="BY13" s="63"/>
      <c r="BZ13" s="63"/>
    </row>
    <row r="14" spans="1:78" ht="13.5" customHeight="1" x14ac:dyDescent="0.15">
      <c r="A14" s="2"/>
      <c r="B14" s="64" t="s">
        <v>24</v>
      </c>
      <c r="C14" s="65"/>
      <c r="D14" s="65"/>
      <c r="E14" s="65"/>
      <c r="F14" s="65"/>
      <c r="G14" s="65"/>
      <c r="H14" s="65"/>
      <c r="I14" s="65"/>
      <c r="J14" s="65"/>
      <c r="K14" s="65"/>
      <c r="L14" s="65"/>
      <c r="M14" s="65"/>
      <c r="N14" s="65"/>
      <c r="O14" s="65"/>
      <c r="P14" s="65"/>
      <c r="Q14" s="65"/>
      <c r="R14" s="65"/>
      <c r="S14" s="65"/>
      <c r="T14" s="65"/>
      <c r="U14" s="65"/>
      <c r="V14" s="65"/>
      <c r="W14" s="65"/>
      <c r="X14" s="65"/>
      <c r="Y14" s="65"/>
      <c r="Z14" s="65"/>
      <c r="AA14" s="65"/>
      <c r="AB14" s="65"/>
      <c r="AC14" s="65"/>
      <c r="AD14" s="65"/>
      <c r="AE14" s="65"/>
      <c r="AF14" s="65"/>
      <c r="AG14" s="65"/>
      <c r="AH14" s="65"/>
      <c r="AI14" s="65"/>
      <c r="AJ14" s="65"/>
      <c r="AK14" s="65"/>
      <c r="AL14" s="65"/>
      <c r="AM14" s="65"/>
      <c r="AN14" s="65"/>
      <c r="AO14" s="65"/>
      <c r="AP14" s="65"/>
      <c r="AQ14" s="65"/>
      <c r="AR14" s="65"/>
      <c r="AS14" s="65"/>
      <c r="AT14" s="65"/>
      <c r="AU14" s="65"/>
      <c r="AV14" s="65"/>
      <c r="AW14" s="65"/>
      <c r="AX14" s="65"/>
      <c r="AY14" s="65"/>
      <c r="AZ14" s="65"/>
      <c r="BA14" s="65"/>
      <c r="BB14" s="65"/>
      <c r="BC14" s="65"/>
      <c r="BD14" s="65"/>
      <c r="BE14" s="65"/>
      <c r="BF14" s="65"/>
      <c r="BG14" s="65"/>
      <c r="BH14" s="65"/>
      <c r="BI14" s="65"/>
      <c r="BJ14" s="66"/>
      <c r="BK14" s="2"/>
      <c r="BL14" s="30" t="s">
        <v>25</v>
      </c>
      <c r="BM14" s="31"/>
      <c r="BN14" s="31"/>
      <c r="BO14" s="31"/>
      <c r="BP14" s="31"/>
      <c r="BQ14" s="31"/>
      <c r="BR14" s="31"/>
      <c r="BS14" s="31"/>
      <c r="BT14" s="31"/>
      <c r="BU14" s="31"/>
      <c r="BV14" s="31"/>
      <c r="BW14" s="31"/>
      <c r="BX14" s="31"/>
      <c r="BY14" s="31"/>
      <c r="BZ14" s="32"/>
    </row>
    <row r="15" spans="1:78" ht="13.5" customHeight="1" x14ac:dyDescent="0.15">
      <c r="A15" s="2"/>
      <c r="B15" s="44"/>
      <c r="C15" s="45"/>
      <c r="D15" s="45"/>
      <c r="E15" s="45"/>
      <c r="F15" s="45"/>
      <c r="G15" s="45"/>
      <c r="H15" s="45"/>
      <c r="I15" s="45"/>
      <c r="J15" s="45"/>
      <c r="K15" s="45"/>
      <c r="L15" s="45"/>
      <c r="M15" s="45"/>
      <c r="N15" s="45"/>
      <c r="O15" s="45"/>
      <c r="P15" s="45"/>
      <c r="Q15" s="45"/>
      <c r="R15" s="45"/>
      <c r="S15" s="45"/>
      <c r="T15" s="45"/>
      <c r="U15" s="45"/>
      <c r="V15" s="45"/>
      <c r="W15" s="45"/>
      <c r="X15" s="45"/>
      <c r="Y15" s="45"/>
      <c r="Z15" s="45"/>
      <c r="AA15" s="45"/>
      <c r="AB15" s="45"/>
      <c r="AC15" s="45"/>
      <c r="AD15" s="45"/>
      <c r="AE15" s="45"/>
      <c r="AF15" s="45"/>
      <c r="AG15" s="45"/>
      <c r="AH15" s="45"/>
      <c r="AI15" s="45"/>
      <c r="AJ15" s="45"/>
      <c r="AK15" s="45"/>
      <c r="AL15" s="45"/>
      <c r="AM15" s="45"/>
      <c r="AN15" s="45"/>
      <c r="AO15" s="45"/>
      <c r="AP15" s="45"/>
      <c r="AQ15" s="45"/>
      <c r="AR15" s="45"/>
      <c r="AS15" s="45"/>
      <c r="AT15" s="45"/>
      <c r="AU15" s="45"/>
      <c r="AV15" s="45"/>
      <c r="AW15" s="45"/>
      <c r="AX15" s="45"/>
      <c r="AY15" s="45"/>
      <c r="AZ15" s="45"/>
      <c r="BA15" s="45"/>
      <c r="BB15" s="45"/>
      <c r="BC15" s="45"/>
      <c r="BD15" s="45"/>
      <c r="BE15" s="45"/>
      <c r="BF15" s="45"/>
      <c r="BG15" s="45"/>
      <c r="BH15" s="45"/>
      <c r="BI15" s="45"/>
      <c r="BJ15" s="46"/>
      <c r="BK15" s="2"/>
      <c r="BL15" s="33"/>
      <c r="BM15" s="34"/>
      <c r="BN15" s="34"/>
      <c r="BO15" s="34"/>
      <c r="BP15" s="34"/>
      <c r="BQ15" s="34"/>
      <c r="BR15" s="34"/>
      <c r="BS15" s="34"/>
      <c r="BT15" s="34"/>
      <c r="BU15" s="34"/>
      <c r="BV15" s="34"/>
      <c r="BW15" s="34"/>
      <c r="BX15" s="34"/>
      <c r="BY15" s="34"/>
      <c r="BZ15" s="35"/>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38" t="s">
        <v>113</v>
      </c>
      <c r="BM16" s="39"/>
      <c r="BN16" s="39"/>
      <c r="BO16" s="39"/>
      <c r="BP16" s="39"/>
      <c r="BQ16" s="39"/>
      <c r="BR16" s="39"/>
      <c r="BS16" s="39"/>
      <c r="BT16" s="39"/>
      <c r="BU16" s="39"/>
      <c r="BV16" s="39"/>
      <c r="BW16" s="39"/>
      <c r="BX16" s="39"/>
      <c r="BY16" s="39"/>
      <c r="BZ16" s="40"/>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38"/>
      <c r="BM17" s="39"/>
      <c r="BN17" s="39"/>
      <c r="BO17" s="39"/>
      <c r="BP17" s="39"/>
      <c r="BQ17" s="39"/>
      <c r="BR17" s="39"/>
      <c r="BS17" s="39"/>
      <c r="BT17" s="39"/>
      <c r="BU17" s="39"/>
      <c r="BV17" s="39"/>
      <c r="BW17" s="39"/>
      <c r="BX17" s="39"/>
      <c r="BY17" s="39"/>
      <c r="BZ17" s="40"/>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38"/>
      <c r="BM18" s="39"/>
      <c r="BN18" s="39"/>
      <c r="BO18" s="39"/>
      <c r="BP18" s="39"/>
      <c r="BQ18" s="39"/>
      <c r="BR18" s="39"/>
      <c r="BS18" s="39"/>
      <c r="BT18" s="39"/>
      <c r="BU18" s="39"/>
      <c r="BV18" s="39"/>
      <c r="BW18" s="39"/>
      <c r="BX18" s="39"/>
      <c r="BY18" s="39"/>
      <c r="BZ18" s="40"/>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38"/>
      <c r="BM19" s="39"/>
      <c r="BN19" s="39"/>
      <c r="BO19" s="39"/>
      <c r="BP19" s="39"/>
      <c r="BQ19" s="39"/>
      <c r="BR19" s="39"/>
      <c r="BS19" s="39"/>
      <c r="BT19" s="39"/>
      <c r="BU19" s="39"/>
      <c r="BV19" s="39"/>
      <c r="BW19" s="39"/>
      <c r="BX19" s="39"/>
      <c r="BY19" s="39"/>
      <c r="BZ19" s="40"/>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38"/>
      <c r="BM20" s="39"/>
      <c r="BN20" s="39"/>
      <c r="BO20" s="39"/>
      <c r="BP20" s="39"/>
      <c r="BQ20" s="39"/>
      <c r="BR20" s="39"/>
      <c r="BS20" s="39"/>
      <c r="BT20" s="39"/>
      <c r="BU20" s="39"/>
      <c r="BV20" s="39"/>
      <c r="BW20" s="39"/>
      <c r="BX20" s="39"/>
      <c r="BY20" s="39"/>
      <c r="BZ20" s="40"/>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38"/>
      <c r="BM21" s="39"/>
      <c r="BN21" s="39"/>
      <c r="BO21" s="39"/>
      <c r="BP21" s="39"/>
      <c r="BQ21" s="39"/>
      <c r="BR21" s="39"/>
      <c r="BS21" s="39"/>
      <c r="BT21" s="39"/>
      <c r="BU21" s="39"/>
      <c r="BV21" s="39"/>
      <c r="BW21" s="39"/>
      <c r="BX21" s="39"/>
      <c r="BY21" s="39"/>
      <c r="BZ21" s="40"/>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38"/>
      <c r="BM22" s="39"/>
      <c r="BN22" s="39"/>
      <c r="BO22" s="39"/>
      <c r="BP22" s="39"/>
      <c r="BQ22" s="39"/>
      <c r="BR22" s="39"/>
      <c r="BS22" s="39"/>
      <c r="BT22" s="39"/>
      <c r="BU22" s="39"/>
      <c r="BV22" s="39"/>
      <c r="BW22" s="39"/>
      <c r="BX22" s="39"/>
      <c r="BY22" s="39"/>
      <c r="BZ22" s="40"/>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38"/>
      <c r="BM23" s="39"/>
      <c r="BN23" s="39"/>
      <c r="BO23" s="39"/>
      <c r="BP23" s="39"/>
      <c r="BQ23" s="39"/>
      <c r="BR23" s="39"/>
      <c r="BS23" s="39"/>
      <c r="BT23" s="39"/>
      <c r="BU23" s="39"/>
      <c r="BV23" s="39"/>
      <c r="BW23" s="39"/>
      <c r="BX23" s="39"/>
      <c r="BY23" s="39"/>
      <c r="BZ23" s="40"/>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38"/>
      <c r="BM24" s="39"/>
      <c r="BN24" s="39"/>
      <c r="BO24" s="39"/>
      <c r="BP24" s="39"/>
      <c r="BQ24" s="39"/>
      <c r="BR24" s="39"/>
      <c r="BS24" s="39"/>
      <c r="BT24" s="39"/>
      <c r="BU24" s="39"/>
      <c r="BV24" s="39"/>
      <c r="BW24" s="39"/>
      <c r="BX24" s="39"/>
      <c r="BY24" s="39"/>
      <c r="BZ24" s="40"/>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38"/>
      <c r="BM25" s="39"/>
      <c r="BN25" s="39"/>
      <c r="BO25" s="39"/>
      <c r="BP25" s="39"/>
      <c r="BQ25" s="39"/>
      <c r="BR25" s="39"/>
      <c r="BS25" s="39"/>
      <c r="BT25" s="39"/>
      <c r="BU25" s="39"/>
      <c r="BV25" s="39"/>
      <c r="BW25" s="39"/>
      <c r="BX25" s="39"/>
      <c r="BY25" s="39"/>
      <c r="BZ25" s="40"/>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38"/>
      <c r="BM26" s="39"/>
      <c r="BN26" s="39"/>
      <c r="BO26" s="39"/>
      <c r="BP26" s="39"/>
      <c r="BQ26" s="39"/>
      <c r="BR26" s="39"/>
      <c r="BS26" s="39"/>
      <c r="BT26" s="39"/>
      <c r="BU26" s="39"/>
      <c r="BV26" s="39"/>
      <c r="BW26" s="39"/>
      <c r="BX26" s="39"/>
      <c r="BY26" s="39"/>
      <c r="BZ26" s="40"/>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38"/>
      <c r="BM27" s="39"/>
      <c r="BN27" s="39"/>
      <c r="BO27" s="39"/>
      <c r="BP27" s="39"/>
      <c r="BQ27" s="39"/>
      <c r="BR27" s="39"/>
      <c r="BS27" s="39"/>
      <c r="BT27" s="39"/>
      <c r="BU27" s="39"/>
      <c r="BV27" s="39"/>
      <c r="BW27" s="39"/>
      <c r="BX27" s="39"/>
      <c r="BY27" s="39"/>
      <c r="BZ27" s="40"/>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38"/>
      <c r="BM28" s="39"/>
      <c r="BN28" s="39"/>
      <c r="BO28" s="39"/>
      <c r="BP28" s="39"/>
      <c r="BQ28" s="39"/>
      <c r="BR28" s="39"/>
      <c r="BS28" s="39"/>
      <c r="BT28" s="39"/>
      <c r="BU28" s="39"/>
      <c r="BV28" s="39"/>
      <c r="BW28" s="39"/>
      <c r="BX28" s="39"/>
      <c r="BY28" s="39"/>
      <c r="BZ28" s="40"/>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38"/>
      <c r="BM29" s="39"/>
      <c r="BN29" s="39"/>
      <c r="BO29" s="39"/>
      <c r="BP29" s="39"/>
      <c r="BQ29" s="39"/>
      <c r="BR29" s="39"/>
      <c r="BS29" s="39"/>
      <c r="BT29" s="39"/>
      <c r="BU29" s="39"/>
      <c r="BV29" s="39"/>
      <c r="BW29" s="39"/>
      <c r="BX29" s="39"/>
      <c r="BY29" s="39"/>
      <c r="BZ29" s="40"/>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38"/>
      <c r="BM30" s="39"/>
      <c r="BN30" s="39"/>
      <c r="BO30" s="39"/>
      <c r="BP30" s="39"/>
      <c r="BQ30" s="39"/>
      <c r="BR30" s="39"/>
      <c r="BS30" s="39"/>
      <c r="BT30" s="39"/>
      <c r="BU30" s="39"/>
      <c r="BV30" s="39"/>
      <c r="BW30" s="39"/>
      <c r="BX30" s="39"/>
      <c r="BY30" s="39"/>
      <c r="BZ30" s="40"/>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38"/>
      <c r="BM31" s="39"/>
      <c r="BN31" s="39"/>
      <c r="BO31" s="39"/>
      <c r="BP31" s="39"/>
      <c r="BQ31" s="39"/>
      <c r="BR31" s="39"/>
      <c r="BS31" s="39"/>
      <c r="BT31" s="39"/>
      <c r="BU31" s="39"/>
      <c r="BV31" s="39"/>
      <c r="BW31" s="39"/>
      <c r="BX31" s="39"/>
      <c r="BY31" s="39"/>
      <c r="BZ31" s="40"/>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38"/>
      <c r="BM32" s="39"/>
      <c r="BN32" s="39"/>
      <c r="BO32" s="39"/>
      <c r="BP32" s="39"/>
      <c r="BQ32" s="39"/>
      <c r="BR32" s="39"/>
      <c r="BS32" s="39"/>
      <c r="BT32" s="39"/>
      <c r="BU32" s="39"/>
      <c r="BV32" s="39"/>
      <c r="BW32" s="39"/>
      <c r="BX32" s="39"/>
      <c r="BY32" s="39"/>
      <c r="BZ32" s="40"/>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38"/>
      <c r="BM33" s="39"/>
      <c r="BN33" s="39"/>
      <c r="BO33" s="39"/>
      <c r="BP33" s="39"/>
      <c r="BQ33" s="39"/>
      <c r="BR33" s="39"/>
      <c r="BS33" s="39"/>
      <c r="BT33" s="39"/>
      <c r="BU33" s="39"/>
      <c r="BV33" s="39"/>
      <c r="BW33" s="39"/>
      <c r="BX33" s="39"/>
      <c r="BY33" s="39"/>
      <c r="BZ33" s="40"/>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38"/>
      <c r="BM34" s="39"/>
      <c r="BN34" s="39"/>
      <c r="BO34" s="39"/>
      <c r="BP34" s="39"/>
      <c r="BQ34" s="39"/>
      <c r="BR34" s="39"/>
      <c r="BS34" s="39"/>
      <c r="BT34" s="39"/>
      <c r="BU34" s="39"/>
      <c r="BV34" s="39"/>
      <c r="BW34" s="39"/>
      <c r="BX34" s="39"/>
      <c r="BY34" s="39"/>
      <c r="BZ34" s="40"/>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38"/>
      <c r="BM35" s="39"/>
      <c r="BN35" s="39"/>
      <c r="BO35" s="39"/>
      <c r="BP35" s="39"/>
      <c r="BQ35" s="39"/>
      <c r="BR35" s="39"/>
      <c r="BS35" s="39"/>
      <c r="BT35" s="39"/>
      <c r="BU35" s="39"/>
      <c r="BV35" s="39"/>
      <c r="BW35" s="39"/>
      <c r="BX35" s="39"/>
      <c r="BY35" s="39"/>
      <c r="BZ35" s="40"/>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38"/>
      <c r="BM36" s="39"/>
      <c r="BN36" s="39"/>
      <c r="BO36" s="39"/>
      <c r="BP36" s="39"/>
      <c r="BQ36" s="39"/>
      <c r="BR36" s="39"/>
      <c r="BS36" s="39"/>
      <c r="BT36" s="39"/>
      <c r="BU36" s="39"/>
      <c r="BV36" s="39"/>
      <c r="BW36" s="39"/>
      <c r="BX36" s="39"/>
      <c r="BY36" s="39"/>
      <c r="BZ36" s="40"/>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38"/>
      <c r="BM37" s="39"/>
      <c r="BN37" s="39"/>
      <c r="BO37" s="39"/>
      <c r="BP37" s="39"/>
      <c r="BQ37" s="39"/>
      <c r="BR37" s="39"/>
      <c r="BS37" s="39"/>
      <c r="BT37" s="39"/>
      <c r="BU37" s="39"/>
      <c r="BV37" s="39"/>
      <c r="BW37" s="39"/>
      <c r="BX37" s="39"/>
      <c r="BY37" s="39"/>
      <c r="BZ37" s="40"/>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38"/>
      <c r="BM38" s="39"/>
      <c r="BN38" s="39"/>
      <c r="BO38" s="39"/>
      <c r="BP38" s="39"/>
      <c r="BQ38" s="39"/>
      <c r="BR38" s="39"/>
      <c r="BS38" s="39"/>
      <c r="BT38" s="39"/>
      <c r="BU38" s="39"/>
      <c r="BV38" s="39"/>
      <c r="BW38" s="39"/>
      <c r="BX38" s="39"/>
      <c r="BY38" s="39"/>
      <c r="BZ38" s="40"/>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38"/>
      <c r="BM39" s="39"/>
      <c r="BN39" s="39"/>
      <c r="BO39" s="39"/>
      <c r="BP39" s="39"/>
      <c r="BQ39" s="39"/>
      <c r="BR39" s="39"/>
      <c r="BS39" s="39"/>
      <c r="BT39" s="39"/>
      <c r="BU39" s="39"/>
      <c r="BV39" s="39"/>
      <c r="BW39" s="39"/>
      <c r="BX39" s="39"/>
      <c r="BY39" s="39"/>
      <c r="BZ39" s="40"/>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38"/>
      <c r="BM40" s="39"/>
      <c r="BN40" s="39"/>
      <c r="BO40" s="39"/>
      <c r="BP40" s="39"/>
      <c r="BQ40" s="39"/>
      <c r="BR40" s="39"/>
      <c r="BS40" s="39"/>
      <c r="BT40" s="39"/>
      <c r="BU40" s="39"/>
      <c r="BV40" s="39"/>
      <c r="BW40" s="39"/>
      <c r="BX40" s="39"/>
      <c r="BY40" s="39"/>
      <c r="BZ40" s="40"/>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38"/>
      <c r="BM41" s="39"/>
      <c r="BN41" s="39"/>
      <c r="BO41" s="39"/>
      <c r="BP41" s="39"/>
      <c r="BQ41" s="39"/>
      <c r="BR41" s="39"/>
      <c r="BS41" s="39"/>
      <c r="BT41" s="39"/>
      <c r="BU41" s="39"/>
      <c r="BV41" s="39"/>
      <c r="BW41" s="39"/>
      <c r="BX41" s="39"/>
      <c r="BY41" s="39"/>
      <c r="BZ41" s="40"/>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38"/>
      <c r="BM42" s="39"/>
      <c r="BN42" s="39"/>
      <c r="BO42" s="39"/>
      <c r="BP42" s="39"/>
      <c r="BQ42" s="39"/>
      <c r="BR42" s="39"/>
      <c r="BS42" s="39"/>
      <c r="BT42" s="39"/>
      <c r="BU42" s="39"/>
      <c r="BV42" s="39"/>
      <c r="BW42" s="39"/>
      <c r="BX42" s="39"/>
      <c r="BY42" s="39"/>
      <c r="BZ42" s="40"/>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38"/>
      <c r="BM43" s="39"/>
      <c r="BN43" s="39"/>
      <c r="BO43" s="39"/>
      <c r="BP43" s="39"/>
      <c r="BQ43" s="39"/>
      <c r="BR43" s="39"/>
      <c r="BS43" s="39"/>
      <c r="BT43" s="39"/>
      <c r="BU43" s="39"/>
      <c r="BV43" s="39"/>
      <c r="BW43" s="39"/>
      <c r="BX43" s="39"/>
      <c r="BY43" s="39"/>
      <c r="BZ43" s="40"/>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8"/>
      <c r="BM44" s="39"/>
      <c r="BN44" s="39"/>
      <c r="BO44" s="39"/>
      <c r="BP44" s="39"/>
      <c r="BQ44" s="39"/>
      <c r="BR44" s="39"/>
      <c r="BS44" s="39"/>
      <c r="BT44" s="39"/>
      <c r="BU44" s="39"/>
      <c r="BV44" s="39"/>
      <c r="BW44" s="39"/>
      <c r="BX44" s="39"/>
      <c r="BY44" s="39"/>
      <c r="BZ44" s="40"/>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0" t="s">
        <v>26</v>
      </c>
      <c r="BM45" s="31"/>
      <c r="BN45" s="31"/>
      <c r="BO45" s="31"/>
      <c r="BP45" s="31"/>
      <c r="BQ45" s="31"/>
      <c r="BR45" s="31"/>
      <c r="BS45" s="31"/>
      <c r="BT45" s="31"/>
      <c r="BU45" s="31"/>
      <c r="BV45" s="31"/>
      <c r="BW45" s="31"/>
      <c r="BX45" s="31"/>
      <c r="BY45" s="31"/>
      <c r="BZ45" s="32"/>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3"/>
      <c r="BM46" s="34"/>
      <c r="BN46" s="34"/>
      <c r="BO46" s="34"/>
      <c r="BP46" s="34"/>
      <c r="BQ46" s="34"/>
      <c r="BR46" s="34"/>
      <c r="BS46" s="34"/>
      <c r="BT46" s="34"/>
      <c r="BU46" s="34"/>
      <c r="BV46" s="34"/>
      <c r="BW46" s="34"/>
      <c r="BX46" s="34"/>
      <c r="BY46" s="34"/>
      <c r="BZ46" s="35"/>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41" t="s">
        <v>111</v>
      </c>
      <c r="BM47" s="42"/>
      <c r="BN47" s="42"/>
      <c r="BO47" s="42"/>
      <c r="BP47" s="42"/>
      <c r="BQ47" s="42"/>
      <c r="BR47" s="42"/>
      <c r="BS47" s="42"/>
      <c r="BT47" s="42"/>
      <c r="BU47" s="42"/>
      <c r="BV47" s="42"/>
      <c r="BW47" s="42"/>
      <c r="BX47" s="42"/>
      <c r="BY47" s="42"/>
      <c r="BZ47" s="43"/>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41"/>
      <c r="BM48" s="42"/>
      <c r="BN48" s="42"/>
      <c r="BO48" s="42"/>
      <c r="BP48" s="42"/>
      <c r="BQ48" s="42"/>
      <c r="BR48" s="42"/>
      <c r="BS48" s="42"/>
      <c r="BT48" s="42"/>
      <c r="BU48" s="42"/>
      <c r="BV48" s="42"/>
      <c r="BW48" s="42"/>
      <c r="BX48" s="42"/>
      <c r="BY48" s="42"/>
      <c r="BZ48" s="43"/>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41"/>
      <c r="BM49" s="42"/>
      <c r="BN49" s="42"/>
      <c r="BO49" s="42"/>
      <c r="BP49" s="42"/>
      <c r="BQ49" s="42"/>
      <c r="BR49" s="42"/>
      <c r="BS49" s="42"/>
      <c r="BT49" s="42"/>
      <c r="BU49" s="42"/>
      <c r="BV49" s="42"/>
      <c r="BW49" s="42"/>
      <c r="BX49" s="42"/>
      <c r="BY49" s="42"/>
      <c r="BZ49" s="43"/>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41"/>
      <c r="BM50" s="42"/>
      <c r="BN50" s="42"/>
      <c r="BO50" s="42"/>
      <c r="BP50" s="42"/>
      <c r="BQ50" s="42"/>
      <c r="BR50" s="42"/>
      <c r="BS50" s="42"/>
      <c r="BT50" s="42"/>
      <c r="BU50" s="42"/>
      <c r="BV50" s="42"/>
      <c r="BW50" s="42"/>
      <c r="BX50" s="42"/>
      <c r="BY50" s="42"/>
      <c r="BZ50" s="43"/>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41"/>
      <c r="BM51" s="42"/>
      <c r="BN51" s="42"/>
      <c r="BO51" s="42"/>
      <c r="BP51" s="42"/>
      <c r="BQ51" s="42"/>
      <c r="BR51" s="42"/>
      <c r="BS51" s="42"/>
      <c r="BT51" s="42"/>
      <c r="BU51" s="42"/>
      <c r="BV51" s="42"/>
      <c r="BW51" s="42"/>
      <c r="BX51" s="42"/>
      <c r="BY51" s="42"/>
      <c r="BZ51" s="43"/>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41"/>
      <c r="BM52" s="42"/>
      <c r="BN52" s="42"/>
      <c r="BO52" s="42"/>
      <c r="BP52" s="42"/>
      <c r="BQ52" s="42"/>
      <c r="BR52" s="42"/>
      <c r="BS52" s="42"/>
      <c r="BT52" s="42"/>
      <c r="BU52" s="42"/>
      <c r="BV52" s="42"/>
      <c r="BW52" s="42"/>
      <c r="BX52" s="42"/>
      <c r="BY52" s="42"/>
      <c r="BZ52" s="43"/>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41"/>
      <c r="BM53" s="42"/>
      <c r="BN53" s="42"/>
      <c r="BO53" s="42"/>
      <c r="BP53" s="42"/>
      <c r="BQ53" s="42"/>
      <c r="BR53" s="42"/>
      <c r="BS53" s="42"/>
      <c r="BT53" s="42"/>
      <c r="BU53" s="42"/>
      <c r="BV53" s="42"/>
      <c r="BW53" s="42"/>
      <c r="BX53" s="42"/>
      <c r="BY53" s="42"/>
      <c r="BZ53" s="43"/>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41"/>
      <c r="BM54" s="42"/>
      <c r="BN54" s="42"/>
      <c r="BO54" s="42"/>
      <c r="BP54" s="42"/>
      <c r="BQ54" s="42"/>
      <c r="BR54" s="42"/>
      <c r="BS54" s="42"/>
      <c r="BT54" s="42"/>
      <c r="BU54" s="42"/>
      <c r="BV54" s="42"/>
      <c r="BW54" s="42"/>
      <c r="BX54" s="42"/>
      <c r="BY54" s="42"/>
      <c r="BZ54" s="43"/>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41"/>
      <c r="BM55" s="42"/>
      <c r="BN55" s="42"/>
      <c r="BO55" s="42"/>
      <c r="BP55" s="42"/>
      <c r="BQ55" s="42"/>
      <c r="BR55" s="42"/>
      <c r="BS55" s="42"/>
      <c r="BT55" s="42"/>
      <c r="BU55" s="42"/>
      <c r="BV55" s="42"/>
      <c r="BW55" s="42"/>
      <c r="BX55" s="42"/>
      <c r="BY55" s="42"/>
      <c r="BZ55" s="43"/>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41"/>
      <c r="BM56" s="42"/>
      <c r="BN56" s="42"/>
      <c r="BO56" s="42"/>
      <c r="BP56" s="42"/>
      <c r="BQ56" s="42"/>
      <c r="BR56" s="42"/>
      <c r="BS56" s="42"/>
      <c r="BT56" s="42"/>
      <c r="BU56" s="42"/>
      <c r="BV56" s="42"/>
      <c r="BW56" s="42"/>
      <c r="BX56" s="42"/>
      <c r="BY56" s="42"/>
      <c r="BZ56" s="43"/>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41"/>
      <c r="BM57" s="42"/>
      <c r="BN57" s="42"/>
      <c r="BO57" s="42"/>
      <c r="BP57" s="42"/>
      <c r="BQ57" s="42"/>
      <c r="BR57" s="42"/>
      <c r="BS57" s="42"/>
      <c r="BT57" s="42"/>
      <c r="BU57" s="42"/>
      <c r="BV57" s="42"/>
      <c r="BW57" s="42"/>
      <c r="BX57" s="42"/>
      <c r="BY57" s="42"/>
      <c r="BZ57" s="43"/>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41"/>
      <c r="BM58" s="42"/>
      <c r="BN58" s="42"/>
      <c r="BO58" s="42"/>
      <c r="BP58" s="42"/>
      <c r="BQ58" s="42"/>
      <c r="BR58" s="42"/>
      <c r="BS58" s="42"/>
      <c r="BT58" s="42"/>
      <c r="BU58" s="42"/>
      <c r="BV58" s="42"/>
      <c r="BW58" s="42"/>
      <c r="BX58" s="42"/>
      <c r="BY58" s="42"/>
      <c r="BZ58" s="43"/>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41"/>
      <c r="BM59" s="42"/>
      <c r="BN59" s="42"/>
      <c r="BO59" s="42"/>
      <c r="BP59" s="42"/>
      <c r="BQ59" s="42"/>
      <c r="BR59" s="42"/>
      <c r="BS59" s="42"/>
      <c r="BT59" s="42"/>
      <c r="BU59" s="42"/>
      <c r="BV59" s="42"/>
      <c r="BW59" s="42"/>
      <c r="BX59" s="42"/>
      <c r="BY59" s="42"/>
      <c r="BZ59" s="43"/>
    </row>
    <row r="60" spans="1:78" ht="13.5" customHeight="1" x14ac:dyDescent="0.15">
      <c r="A60" s="2"/>
      <c r="B60" s="44" t="s">
        <v>27</v>
      </c>
      <c r="C60" s="45"/>
      <c r="D60" s="45"/>
      <c r="E60" s="45"/>
      <c r="F60" s="45"/>
      <c r="G60" s="45"/>
      <c r="H60" s="45"/>
      <c r="I60" s="45"/>
      <c r="J60" s="45"/>
      <c r="K60" s="45"/>
      <c r="L60" s="45"/>
      <c r="M60" s="45"/>
      <c r="N60" s="45"/>
      <c r="O60" s="45"/>
      <c r="P60" s="45"/>
      <c r="Q60" s="45"/>
      <c r="R60" s="45"/>
      <c r="S60" s="45"/>
      <c r="T60" s="45"/>
      <c r="U60" s="45"/>
      <c r="V60" s="45"/>
      <c r="W60" s="45"/>
      <c r="X60" s="45"/>
      <c r="Y60" s="45"/>
      <c r="Z60" s="45"/>
      <c r="AA60" s="45"/>
      <c r="AB60" s="45"/>
      <c r="AC60" s="45"/>
      <c r="AD60" s="45"/>
      <c r="AE60" s="45"/>
      <c r="AF60" s="45"/>
      <c r="AG60" s="45"/>
      <c r="AH60" s="45"/>
      <c r="AI60" s="45"/>
      <c r="AJ60" s="45"/>
      <c r="AK60" s="45"/>
      <c r="AL60" s="45"/>
      <c r="AM60" s="45"/>
      <c r="AN60" s="45"/>
      <c r="AO60" s="45"/>
      <c r="AP60" s="45"/>
      <c r="AQ60" s="45"/>
      <c r="AR60" s="45"/>
      <c r="AS60" s="45"/>
      <c r="AT60" s="45"/>
      <c r="AU60" s="45"/>
      <c r="AV60" s="45"/>
      <c r="AW60" s="45"/>
      <c r="AX60" s="45"/>
      <c r="AY60" s="45"/>
      <c r="AZ60" s="45"/>
      <c r="BA60" s="45"/>
      <c r="BB60" s="45"/>
      <c r="BC60" s="45"/>
      <c r="BD60" s="45"/>
      <c r="BE60" s="45"/>
      <c r="BF60" s="45"/>
      <c r="BG60" s="45"/>
      <c r="BH60" s="45"/>
      <c r="BI60" s="45"/>
      <c r="BJ60" s="46"/>
      <c r="BK60" s="2"/>
      <c r="BL60" s="41"/>
      <c r="BM60" s="42"/>
      <c r="BN60" s="42"/>
      <c r="BO60" s="42"/>
      <c r="BP60" s="42"/>
      <c r="BQ60" s="42"/>
      <c r="BR60" s="42"/>
      <c r="BS60" s="42"/>
      <c r="BT60" s="42"/>
      <c r="BU60" s="42"/>
      <c r="BV60" s="42"/>
      <c r="BW60" s="42"/>
      <c r="BX60" s="42"/>
      <c r="BY60" s="42"/>
      <c r="BZ60" s="43"/>
    </row>
    <row r="61" spans="1:78" ht="13.5" customHeight="1" x14ac:dyDescent="0.15">
      <c r="A61" s="2"/>
      <c r="B61" s="44"/>
      <c r="C61" s="45"/>
      <c r="D61" s="45"/>
      <c r="E61" s="45"/>
      <c r="F61" s="45"/>
      <c r="G61" s="45"/>
      <c r="H61" s="45"/>
      <c r="I61" s="45"/>
      <c r="J61" s="45"/>
      <c r="K61" s="45"/>
      <c r="L61" s="45"/>
      <c r="M61" s="45"/>
      <c r="N61" s="45"/>
      <c r="O61" s="45"/>
      <c r="P61" s="45"/>
      <c r="Q61" s="45"/>
      <c r="R61" s="45"/>
      <c r="S61" s="45"/>
      <c r="T61" s="45"/>
      <c r="U61" s="45"/>
      <c r="V61" s="45"/>
      <c r="W61" s="45"/>
      <c r="X61" s="45"/>
      <c r="Y61" s="45"/>
      <c r="Z61" s="45"/>
      <c r="AA61" s="45"/>
      <c r="AB61" s="45"/>
      <c r="AC61" s="45"/>
      <c r="AD61" s="45"/>
      <c r="AE61" s="45"/>
      <c r="AF61" s="45"/>
      <c r="AG61" s="45"/>
      <c r="AH61" s="45"/>
      <c r="AI61" s="45"/>
      <c r="AJ61" s="45"/>
      <c r="AK61" s="45"/>
      <c r="AL61" s="45"/>
      <c r="AM61" s="45"/>
      <c r="AN61" s="45"/>
      <c r="AO61" s="45"/>
      <c r="AP61" s="45"/>
      <c r="AQ61" s="45"/>
      <c r="AR61" s="45"/>
      <c r="AS61" s="45"/>
      <c r="AT61" s="45"/>
      <c r="AU61" s="45"/>
      <c r="AV61" s="45"/>
      <c r="AW61" s="45"/>
      <c r="AX61" s="45"/>
      <c r="AY61" s="45"/>
      <c r="AZ61" s="45"/>
      <c r="BA61" s="45"/>
      <c r="BB61" s="45"/>
      <c r="BC61" s="45"/>
      <c r="BD61" s="45"/>
      <c r="BE61" s="45"/>
      <c r="BF61" s="45"/>
      <c r="BG61" s="45"/>
      <c r="BH61" s="45"/>
      <c r="BI61" s="45"/>
      <c r="BJ61" s="46"/>
      <c r="BK61" s="2"/>
      <c r="BL61" s="41"/>
      <c r="BM61" s="42"/>
      <c r="BN61" s="42"/>
      <c r="BO61" s="42"/>
      <c r="BP61" s="42"/>
      <c r="BQ61" s="42"/>
      <c r="BR61" s="42"/>
      <c r="BS61" s="42"/>
      <c r="BT61" s="42"/>
      <c r="BU61" s="42"/>
      <c r="BV61" s="42"/>
      <c r="BW61" s="42"/>
      <c r="BX61" s="42"/>
      <c r="BY61" s="42"/>
      <c r="BZ61" s="43"/>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41"/>
      <c r="BM62" s="42"/>
      <c r="BN62" s="42"/>
      <c r="BO62" s="42"/>
      <c r="BP62" s="42"/>
      <c r="BQ62" s="42"/>
      <c r="BR62" s="42"/>
      <c r="BS62" s="42"/>
      <c r="BT62" s="42"/>
      <c r="BU62" s="42"/>
      <c r="BV62" s="42"/>
      <c r="BW62" s="42"/>
      <c r="BX62" s="42"/>
      <c r="BY62" s="42"/>
      <c r="BZ62" s="43"/>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41"/>
      <c r="BM63" s="42"/>
      <c r="BN63" s="42"/>
      <c r="BO63" s="42"/>
      <c r="BP63" s="42"/>
      <c r="BQ63" s="42"/>
      <c r="BR63" s="42"/>
      <c r="BS63" s="42"/>
      <c r="BT63" s="42"/>
      <c r="BU63" s="42"/>
      <c r="BV63" s="42"/>
      <c r="BW63" s="42"/>
      <c r="BX63" s="42"/>
      <c r="BY63" s="42"/>
      <c r="BZ63" s="43"/>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0" t="s">
        <v>28</v>
      </c>
      <c r="BM64" s="31"/>
      <c r="BN64" s="31"/>
      <c r="BO64" s="31"/>
      <c r="BP64" s="31"/>
      <c r="BQ64" s="31"/>
      <c r="BR64" s="31"/>
      <c r="BS64" s="31"/>
      <c r="BT64" s="31"/>
      <c r="BU64" s="31"/>
      <c r="BV64" s="31"/>
      <c r="BW64" s="31"/>
      <c r="BX64" s="31"/>
      <c r="BY64" s="31"/>
      <c r="BZ64" s="32"/>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3"/>
      <c r="BM65" s="34"/>
      <c r="BN65" s="34"/>
      <c r="BO65" s="34"/>
      <c r="BP65" s="34"/>
      <c r="BQ65" s="34"/>
      <c r="BR65" s="34"/>
      <c r="BS65" s="34"/>
      <c r="BT65" s="34"/>
      <c r="BU65" s="34"/>
      <c r="BV65" s="34"/>
      <c r="BW65" s="34"/>
      <c r="BX65" s="34"/>
      <c r="BY65" s="34"/>
      <c r="BZ65" s="35"/>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41" t="s">
        <v>112</v>
      </c>
      <c r="BM66" s="42"/>
      <c r="BN66" s="42"/>
      <c r="BO66" s="42"/>
      <c r="BP66" s="42"/>
      <c r="BQ66" s="42"/>
      <c r="BR66" s="42"/>
      <c r="BS66" s="42"/>
      <c r="BT66" s="42"/>
      <c r="BU66" s="42"/>
      <c r="BV66" s="42"/>
      <c r="BW66" s="42"/>
      <c r="BX66" s="42"/>
      <c r="BY66" s="42"/>
      <c r="BZ66" s="43"/>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41"/>
      <c r="BM67" s="42"/>
      <c r="BN67" s="42"/>
      <c r="BO67" s="42"/>
      <c r="BP67" s="42"/>
      <c r="BQ67" s="42"/>
      <c r="BR67" s="42"/>
      <c r="BS67" s="42"/>
      <c r="BT67" s="42"/>
      <c r="BU67" s="42"/>
      <c r="BV67" s="42"/>
      <c r="BW67" s="42"/>
      <c r="BX67" s="42"/>
      <c r="BY67" s="42"/>
      <c r="BZ67" s="43"/>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41"/>
      <c r="BM68" s="42"/>
      <c r="BN68" s="42"/>
      <c r="BO68" s="42"/>
      <c r="BP68" s="42"/>
      <c r="BQ68" s="42"/>
      <c r="BR68" s="42"/>
      <c r="BS68" s="42"/>
      <c r="BT68" s="42"/>
      <c r="BU68" s="42"/>
      <c r="BV68" s="42"/>
      <c r="BW68" s="42"/>
      <c r="BX68" s="42"/>
      <c r="BY68" s="42"/>
      <c r="BZ68" s="43"/>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41"/>
      <c r="BM69" s="42"/>
      <c r="BN69" s="42"/>
      <c r="BO69" s="42"/>
      <c r="BP69" s="42"/>
      <c r="BQ69" s="42"/>
      <c r="BR69" s="42"/>
      <c r="BS69" s="42"/>
      <c r="BT69" s="42"/>
      <c r="BU69" s="42"/>
      <c r="BV69" s="42"/>
      <c r="BW69" s="42"/>
      <c r="BX69" s="42"/>
      <c r="BY69" s="42"/>
      <c r="BZ69" s="43"/>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41"/>
      <c r="BM70" s="42"/>
      <c r="BN70" s="42"/>
      <c r="BO70" s="42"/>
      <c r="BP70" s="42"/>
      <c r="BQ70" s="42"/>
      <c r="BR70" s="42"/>
      <c r="BS70" s="42"/>
      <c r="BT70" s="42"/>
      <c r="BU70" s="42"/>
      <c r="BV70" s="42"/>
      <c r="BW70" s="42"/>
      <c r="BX70" s="42"/>
      <c r="BY70" s="42"/>
      <c r="BZ70" s="43"/>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41"/>
      <c r="BM71" s="42"/>
      <c r="BN71" s="42"/>
      <c r="BO71" s="42"/>
      <c r="BP71" s="42"/>
      <c r="BQ71" s="42"/>
      <c r="BR71" s="42"/>
      <c r="BS71" s="42"/>
      <c r="BT71" s="42"/>
      <c r="BU71" s="42"/>
      <c r="BV71" s="42"/>
      <c r="BW71" s="42"/>
      <c r="BX71" s="42"/>
      <c r="BY71" s="42"/>
      <c r="BZ71" s="43"/>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41"/>
      <c r="BM72" s="42"/>
      <c r="BN72" s="42"/>
      <c r="BO72" s="42"/>
      <c r="BP72" s="42"/>
      <c r="BQ72" s="42"/>
      <c r="BR72" s="42"/>
      <c r="BS72" s="42"/>
      <c r="BT72" s="42"/>
      <c r="BU72" s="42"/>
      <c r="BV72" s="42"/>
      <c r="BW72" s="42"/>
      <c r="BX72" s="42"/>
      <c r="BY72" s="42"/>
      <c r="BZ72" s="43"/>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41"/>
      <c r="BM73" s="42"/>
      <c r="BN73" s="42"/>
      <c r="BO73" s="42"/>
      <c r="BP73" s="42"/>
      <c r="BQ73" s="42"/>
      <c r="BR73" s="42"/>
      <c r="BS73" s="42"/>
      <c r="BT73" s="42"/>
      <c r="BU73" s="42"/>
      <c r="BV73" s="42"/>
      <c r="BW73" s="42"/>
      <c r="BX73" s="42"/>
      <c r="BY73" s="42"/>
      <c r="BZ73" s="43"/>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41"/>
      <c r="BM74" s="42"/>
      <c r="BN74" s="42"/>
      <c r="BO74" s="42"/>
      <c r="BP74" s="42"/>
      <c r="BQ74" s="42"/>
      <c r="BR74" s="42"/>
      <c r="BS74" s="42"/>
      <c r="BT74" s="42"/>
      <c r="BU74" s="42"/>
      <c r="BV74" s="42"/>
      <c r="BW74" s="42"/>
      <c r="BX74" s="42"/>
      <c r="BY74" s="42"/>
      <c r="BZ74" s="43"/>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41"/>
      <c r="BM75" s="42"/>
      <c r="BN75" s="42"/>
      <c r="BO75" s="42"/>
      <c r="BP75" s="42"/>
      <c r="BQ75" s="42"/>
      <c r="BR75" s="42"/>
      <c r="BS75" s="42"/>
      <c r="BT75" s="42"/>
      <c r="BU75" s="42"/>
      <c r="BV75" s="42"/>
      <c r="BW75" s="42"/>
      <c r="BX75" s="42"/>
      <c r="BY75" s="42"/>
      <c r="BZ75" s="43"/>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41"/>
      <c r="BM76" s="42"/>
      <c r="BN76" s="42"/>
      <c r="BO76" s="42"/>
      <c r="BP76" s="42"/>
      <c r="BQ76" s="42"/>
      <c r="BR76" s="42"/>
      <c r="BS76" s="42"/>
      <c r="BT76" s="42"/>
      <c r="BU76" s="42"/>
      <c r="BV76" s="42"/>
      <c r="BW76" s="42"/>
      <c r="BX76" s="42"/>
      <c r="BY76" s="42"/>
      <c r="BZ76" s="43"/>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41"/>
      <c r="BM77" s="42"/>
      <c r="BN77" s="42"/>
      <c r="BO77" s="42"/>
      <c r="BP77" s="42"/>
      <c r="BQ77" s="42"/>
      <c r="BR77" s="42"/>
      <c r="BS77" s="42"/>
      <c r="BT77" s="42"/>
      <c r="BU77" s="42"/>
      <c r="BV77" s="42"/>
      <c r="BW77" s="42"/>
      <c r="BX77" s="42"/>
      <c r="BY77" s="42"/>
      <c r="BZ77" s="43"/>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41"/>
      <c r="BM78" s="42"/>
      <c r="BN78" s="42"/>
      <c r="BO78" s="42"/>
      <c r="BP78" s="42"/>
      <c r="BQ78" s="42"/>
      <c r="BR78" s="42"/>
      <c r="BS78" s="42"/>
      <c r="BT78" s="42"/>
      <c r="BU78" s="42"/>
      <c r="BV78" s="42"/>
      <c r="BW78" s="42"/>
      <c r="BX78" s="42"/>
      <c r="BY78" s="42"/>
      <c r="BZ78" s="43"/>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41"/>
      <c r="BM79" s="42"/>
      <c r="BN79" s="42"/>
      <c r="BO79" s="42"/>
      <c r="BP79" s="42"/>
      <c r="BQ79" s="42"/>
      <c r="BR79" s="42"/>
      <c r="BS79" s="42"/>
      <c r="BT79" s="42"/>
      <c r="BU79" s="42"/>
      <c r="BV79" s="42"/>
      <c r="BW79" s="42"/>
      <c r="BX79" s="42"/>
      <c r="BY79" s="42"/>
      <c r="BZ79" s="43"/>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41"/>
      <c r="BM80" s="42"/>
      <c r="BN80" s="42"/>
      <c r="BO80" s="42"/>
      <c r="BP80" s="42"/>
      <c r="BQ80" s="42"/>
      <c r="BR80" s="42"/>
      <c r="BS80" s="42"/>
      <c r="BT80" s="42"/>
      <c r="BU80" s="42"/>
      <c r="BV80" s="42"/>
      <c r="BW80" s="42"/>
      <c r="BX80" s="42"/>
      <c r="BY80" s="42"/>
      <c r="BZ80" s="43"/>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41"/>
      <c r="BM81" s="42"/>
      <c r="BN81" s="42"/>
      <c r="BO81" s="42"/>
      <c r="BP81" s="42"/>
      <c r="BQ81" s="42"/>
      <c r="BR81" s="42"/>
      <c r="BS81" s="42"/>
      <c r="BT81" s="42"/>
      <c r="BU81" s="42"/>
      <c r="BV81" s="42"/>
      <c r="BW81" s="42"/>
      <c r="BX81" s="42"/>
      <c r="BY81" s="42"/>
      <c r="BZ81" s="43"/>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4"/>
      <c r="BM82" s="55"/>
      <c r="BN82" s="55"/>
      <c r="BO82" s="55"/>
      <c r="BP82" s="55"/>
      <c r="BQ82" s="55"/>
      <c r="BR82" s="55"/>
      <c r="BS82" s="55"/>
      <c r="BT82" s="55"/>
      <c r="BU82" s="55"/>
      <c r="BV82" s="55"/>
      <c r="BW82" s="55"/>
      <c r="BX82" s="55"/>
      <c r="BY82" s="55"/>
      <c r="BZ82" s="56"/>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【107.26】</v>
      </c>
      <c r="F85" s="13" t="str">
        <f>データ!AS6</f>
        <v>【1.61】</v>
      </c>
      <c r="G85" s="13" t="str">
        <f>データ!BD6</f>
        <v>【239.69】</v>
      </c>
      <c r="H85" s="13" t="str">
        <f>データ!BO6</f>
        <v>【264.86】</v>
      </c>
      <c r="I85" s="13" t="str">
        <f>データ!BZ6</f>
        <v>【97.59】</v>
      </c>
      <c r="J85" s="13" t="str">
        <f>データ!CK6</f>
        <v>【181.66】</v>
      </c>
      <c r="K85" s="13" t="str">
        <f>データ!CV6</f>
        <v>【60.21】</v>
      </c>
      <c r="L85" s="13" t="str">
        <f>データ!DG6</f>
        <v>【89.21】</v>
      </c>
      <c r="M85" s="13" t="str">
        <f>データ!DR6</f>
        <v>【52.41】</v>
      </c>
      <c r="N85" s="13" t="str">
        <f>データ!EC6</f>
        <v>【26.78】</v>
      </c>
      <c r="O85" s="13" t="str">
        <f>データ!EN6</f>
        <v>【0.59】</v>
      </c>
    </row>
  </sheetData>
  <sheetProtection algorithmName="SHA-512" hashValue="PNRDVVsZ/KJNMbWC8U07zyc3yVHw8zVQ9KEqG2dHsCO61k0v77CQL4Bw3RhTdy0n8RMNz9cyfcf1wEx3mkH6gQ==" saltValue="XIUPJJIUo8Id9ykEQkw60Q=="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L64:BZ65"/>
    <mergeCell ref="AT10:BA10"/>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85" t="s">
        <v>50</v>
      </c>
      <c r="I3" s="86"/>
      <c r="J3" s="86"/>
      <c r="K3" s="86"/>
      <c r="L3" s="86"/>
      <c r="M3" s="86"/>
      <c r="N3" s="86"/>
      <c r="O3" s="86"/>
      <c r="P3" s="86"/>
      <c r="Q3" s="86"/>
      <c r="R3" s="86"/>
      <c r="S3" s="86"/>
      <c r="T3" s="86"/>
      <c r="U3" s="86"/>
      <c r="V3" s="86"/>
      <c r="W3" s="87"/>
      <c r="X3" s="91" t="s">
        <v>51</v>
      </c>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c r="CA3" s="84"/>
      <c r="CB3" s="84"/>
      <c r="CC3" s="84"/>
      <c r="CD3" s="84"/>
      <c r="CE3" s="84"/>
      <c r="CF3" s="84"/>
      <c r="CG3" s="84"/>
      <c r="CH3" s="84"/>
      <c r="CI3" s="84"/>
      <c r="CJ3" s="84"/>
      <c r="CK3" s="84"/>
      <c r="CL3" s="84"/>
      <c r="CM3" s="84"/>
      <c r="CN3" s="84"/>
      <c r="CO3" s="84"/>
      <c r="CP3" s="84"/>
      <c r="CQ3" s="84"/>
      <c r="CR3" s="84"/>
      <c r="CS3" s="84"/>
      <c r="CT3" s="84"/>
      <c r="CU3" s="84"/>
      <c r="CV3" s="84"/>
      <c r="CW3" s="84"/>
      <c r="CX3" s="84"/>
      <c r="CY3" s="84"/>
      <c r="CZ3" s="84"/>
      <c r="DA3" s="84"/>
      <c r="DB3" s="84"/>
      <c r="DC3" s="84"/>
      <c r="DD3" s="84"/>
      <c r="DE3" s="84"/>
      <c r="DF3" s="84"/>
      <c r="DG3" s="84"/>
      <c r="DH3" s="84" t="s">
        <v>52</v>
      </c>
      <c r="DI3" s="84"/>
      <c r="DJ3" s="84"/>
      <c r="DK3" s="84"/>
      <c r="DL3" s="84"/>
      <c r="DM3" s="84"/>
      <c r="DN3" s="84"/>
      <c r="DO3" s="84"/>
      <c r="DP3" s="84"/>
      <c r="DQ3" s="84"/>
      <c r="DR3" s="84"/>
      <c r="DS3" s="84"/>
      <c r="DT3" s="84"/>
      <c r="DU3" s="84"/>
      <c r="DV3" s="84"/>
      <c r="DW3" s="84"/>
      <c r="DX3" s="84"/>
      <c r="DY3" s="84"/>
      <c r="DZ3" s="84"/>
      <c r="EA3" s="84"/>
      <c r="EB3" s="84"/>
      <c r="EC3" s="84"/>
      <c r="ED3" s="84"/>
      <c r="EE3" s="84"/>
      <c r="EF3" s="84"/>
      <c r="EG3" s="84"/>
      <c r="EH3" s="84"/>
      <c r="EI3" s="84"/>
      <c r="EJ3" s="84"/>
      <c r="EK3" s="84"/>
      <c r="EL3" s="84"/>
      <c r="EM3" s="84"/>
      <c r="EN3" s="84"/>
    </row>
    <row r="4" spans="1:144" x14ac:dyDescent="0.15">
      <c r="A4" s="15" t="s">
        <v>53</v>
      </c>
      <c r="B4" s="17"/>
      <c r="C4" s="17"/>
      <c r="D4" s="17"/>
      <c r="E4" s="17"/>
      <c r="F4" s="17"/>
      <c r="G4" s="17"/>
      <c r="H4" s="88"/>
      <c r="I4" s="89"/>
      <c r="J4" s="89"/>
      <c r="K4" s="89"/>
      <c r="L4" s="89"/>
      <c r="M4" s="89"/>
      <c r="N4" s="89"/>
      <c r="O4" s="89"/>
      <c r="P4" s="89"/>
      <c r="Q4" s="89"/>
      <c r="R4" s="89"/>
      <c r="S4" s="89"/>
      <c r="T4" s="89"/>
      <c r="U4" s="89"/>
      <c r="V4" s="89"/>
      <c r="W4" s="90"/>
      <c r="X4" s="84" t="s">
        <v>54</v>
      </c>
      <c r="Y4" s="84"/>
      <c r="Z4" s="84"/>
      <c r="AA4" s="84"/>
      <c r="AB4" s="84"/>
      <c r="AC4" s="84"/>
      <c r="AD4" s="84"/>
      <c r="AE4" s="84"/>
      <c r="AF4" s="84"/>
      <c r="AG4" s="84"/>
      <c r="AH4" s="84"/>
      <c r="AI4" s="84" t="s">
        <v>55</v>
      </c>
      <c r="AJ4" s="84"/>
      <c r="AK4" s="84"/>
      <c r="AL4" s="84"/>
      <c r="AM4" s="84"/>
      <c r="AN4" s="84"/>
      <c r="AO4" s="84"/>
      <c r="AP4" s="84"/>
      <c r="AQ4" s="84"/>
      <c r="AR4" s="84"/>
      <c r="AS4" s="84"/>
      <c r="AT4" s="84" t="s">
        <v>56</v>
      </c>
      <c r="AU4" s="84"/>
      <c r="AV4" s="84"/>
      <c r="AW4" s="84"/>
      <c r="AX4" s="84"/>
      <c r="AY4" s="84"/>
      <c r="AZ4" s="84"/>
      <c r="BA4" s="84"/>
      <c r="BB4" s="84"/>
      <c r="BC4" s="84"/>
      <c r="BD4" s="84"/>
      <c r="BE4" s="84" t="s">
        <v>57</v>
      </c>
      <c r="BF4" s="84"/>
      <c r="BG4" s="84"/>
      <c r="BH4" s="84"/>
      <c r="BI4" s="84"/>
      <c r="BJ4" s="84"/>
      <c r="BK4" s="84"/>
      <c r="BL4" s="84"/>
      <c r="BM4" s="84"/>
      <c r="BN4" s="84"/>
      <c r="BO4" s="84"/>
      <c r="BP4" s="84" t="s">
        <v>58</v>
      </c>
      <c r="BQ4" s="84"/>
      <c r="BR4" s="84"/>
      <c r="BS4" s="84"/>
      <c r="BT4" s="84"/>
      <c r="BU4" s="84"/>
      <c r="BV4" s="84"/>
      <c r="BW4" s="84"/>
      <c r="BX4" s="84"/>
      <c r="BY4" s="84"/>
      <c r="BZ4" s="84"/>
      <c r="CA4" s="84" t="s">
        <v>59</v>
      </c>
      <c r="CB4" s="84"/>
      <c r="CC4" s="84"/>
      <c r="CD4" s="84"/>
      <c r="CE4" s="84"/>
      <c r="CF4" s="84"/>
      <c r="CG4" s="84"/>
      <c r="CH4" s="84"/>
      <c r="CI4" s="84"/>
      <c r="CJ4" s="84"/>
      <c r="CK4" s="84"/>
      <c r="CL4" s="84" t="s">
        <v>60</v>
      </c>
      <c r="CM4" s="84"/>
      <c r="CN4" s="84"/>
      <c r="CO4" s="84"/>
      <c r="CP4" s="84"/>
      <c r="CQ4" s="84"/>
      <c r="CR4" s="84"/>
      <c r="CS4" s="84"/>
      <c r="CT4" s="84"/>
      <c r="CU4" s="84"/>
      <c r="CV4" s="84"/>
      <c r="CW4" s="84" t="s">
        <v>61</v>
      </c>
      <c r="CX4" s="84"/>
      <c r="CY4" s="84"/>
      <c r="CZ4" s="84"/>
      <c r="DA4" s="84"/>
      <c r="DB4" s="84"/>
      <c r="DC4" s="84"/>
      <c r="DD4" s="84"/>
      <c r="DE4" s="84"/>
      <c r="DF4" s="84"/>
      <c r="DG4" s="84"/>
      <c r="DH4" s="84" t="s">
        <v>62</v>
      </c>
      <c r="DI4" s="84"/>
      <c r="DJ4" s="84"/>
      <c r="DK4" s="84"/>
      <c r="DL4" s="84"/>
      <c r="DM4" s="84"/>
      <c r="DN4" s="84"/>
      <c r="DO4" s="84"/>
      <c r="DP4" s="84"/>
      <c r="DQ4" s="84"/>
      <c r="DR4" s="84"/>
      <c r="DS4" s="84" t="s">
        <v>63</v>
      </c>
      <c r="DT4" s="84"/>
      <c r="DU4" s="84"/>
      <c r="DV4" s="84"/>
      <c r="DW4" s="84"/>
      <c r="DX4" s="84"/>
      <c r="DY4" s="84"/>
      <c r="DZ4" s="84"/>
      <c r="EA4" s="84"/>
      <c r="EB4" s="84"/>
      <c r="EC4" s="84"/>
      <c r="ED4" s="84" t="s">
        <v>64</v>
      </c>
      <c r="EE4" s="84"/>
      <c r="EF4" s="84"/>
      <c r="EG4" s="84"/>
      <c r="EH4" s="84"/>
      <c r="EI4" s="84"/>
      <c r="EJ4" s="84"/>
      <c r="EK4" s="84"/>
      <c r="EL4" s="84"/>
      <c r="EM4" s="84"/>
      <c r="EN4" s="84"/>
    </row>
    <row r="5" spans="1:144" x14ac:dyDescent="0.15">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15">
      <c r="A6" s="15" t="s">
        <v>92</v>
      </c>
      <c r="B6" s="20">
        <f>B7</f>
        <v>2024</v>
      </c>
      <c r="C6" s="20">
        <f t="shared" ref="C6:W6" si="3">C7</f>
        <v>385069</v>
      </c>
      <c r="D6" s="20">
        <f t="shared" si="3"/>
        <v>46</v>
      </c>
      <c r="E6" s="20">
        <f t="shared" si="3"/>
        <v>1</v>
      </c>
      <c r="F6" s="20">
        <f t="shared" si="3"/>
        <v>0</v>
      </c>
      <c r="G6" s="20">
        <f t="shared" si="3"/>
        <v>1</v>
      </c>
      <c r="H6" s="20" t="str">
        <f t="shared" si="3"/>
        <v>愛媛県　愛南町</v>
      </c>
      <c r="I6" s="20" t="str">
        <f t="shared" si="3"/>
        <v>法適用</v>
      </c>
      <c r="J6" s="20" t="str">
        <f t="shared" si="3"/>
        <v>水道事業</v>
      </c>
      <c r="K6" s="20" t="str">
        <f t="shared" si="3"/>
        <v>末端給水事業</v>
      </c>
      <c r="L6" s="20" t="str">
        <f t="shared" si="3"/>
        <v>A6</v>
      </c>
      <c r="M6" s="20" t="str">
        <f t="shared" si="3"/>
        <v>非設置</v>
      </c>
      <c r="N6" s="21" t="str">
        <f t="shared" si="3"/>
        <v>-</v>
      </c>
      <c r="O6" s="21">
        <f t="shared" si="3"/>
        <v>61.32</v>
      </c>
      <c r="P6" s="21">
        <f t="shared" si="3"/>
        <v>95.54</v>
      </c>
      <c r="Q6" s="21">
        <f t="shared" si="3"/>
        <v>3900</v>
      </c>
      <c r="R6" s="21">
        <f t="shared" si="3"/>
        <v>18573</v>
      </c>
      <c r="S6" s="21">
        <f t="shared" si="3"/>
        <v>238.94</v>
      </c>
      <c r="T6" s="21">
        <f t="shared" si="3"/>
        <v>77.73</v>
      </c>
      <c r="U6" s="21">
        <f t="shared" si="3"/>
        <v>17519</v>
      </c>
      <c r="V6" s="21">
        <f t="shared" si="3"/>
        <v>38.46</v>
      </c>
      <c r="W6" s="21">
        <f t="shared" si="3"/>
        <v>455.51</v>
      </c>
      <c r="X6" s="22">
        <f>IF(X7="",NA(),X7)</f>
        <v>103.08</v>
      </c>
      <c r="Y6" s="22">
        <f t="shared" ref="Y6:AG6" si="4">IF(Y7="",NA(),Y7)</f>
        <v>103.18</v>
      </c>
      <c r="Z6" s="22">
        <f t="shared" si="4"/>
        <v>102.15</v>
      </c>
      <c r="AA6" s="22">
        <f t="shared" si="4"/>
        <v>102.41</v>
      </c>
      <c r="AB6" s="22">
        <f t="shared" si="4"/>
        <v>105</v>
      </c>
      <c r="AC6" s="22">
        <f t="shared" si="4"/>
        <v>108.35</v>
      </c>
      <c r="AD6" s="22">
        <f t="shared" si="4"/>
        <v>108.84</v>
      </c>
      <c r="AE6" s="22">
        <f t="shared" si="4"/>
        <v>105.92</v>
      </c>
      <c r="AF6" s="22">
        <f t="shared" si="4"/>
        <v>106.01</v>
      </c>
      <c r="AG6" s="22">
        <f t="shared" si="4"/>
        <v>103.74</v>
      </c>
      <c r="AH6" s="21" t="str">
        <f>IF(AH7="","",IF(AH7="-","【-】","【"&amp;SUBSTITUTE(TEXT(AH7,"#,##0.00"),"-","△")&amp;"】"))</f>
        <v>【107.26】</v>
      </c>
      <c r="AI6" s="21">
        <f>IF(AI7="",NA(),AI7)</f>
        <v>0</v>
      </c>
      <c r="AJ6" s="21">
        <f t="shared" ref="AJ6:AR6" si="5">IF(AJ7="",NA(),AJ7)</f>
        <v>0</v>
      </c>
      <c r="AK6" s="21">
        <f t="shared" si="5"/>
        <v>0</v>
      </c>
      <c r="AL6" s="21">
        <f t="shared" si="5"/>
        <v>0</v>
      </c>
      <c r="AM6" s="21">
        <f t="shared" si="5"/>
        <v>0</v>
      </c>
      <c r="AN6" s="22">
        <f t="shared" si="5"/>
        <v>3.98</v>
      </c>
      <c r="AO6" s="22">
        <f t="shared" si="5"/>
        <v>6.02</v>
      </c>
      <c r="AP6" s="22">
        <f t="shared" si="5"/>
        <v>7.78</v>
      </c>
      <c r="AQ6" s="22">
        <f t="shared" si="5"/>
        <v>9.59</v>
      </c>
      <c r="AR6" s="22">
        <f t="shared" si="5"/>
        <v>11.55</v>
      </c>
      <c r="AS6" s="21" t="str">
        <f>IF(AS7="","",IF(AS7="-","【-】","【"&amp;SUBSTITUTE(TEXT(AS7,"#,##0.00"),"-","△")&amp;"】"))</f>
        <v>【1.61】</v>
      </c>
      <c r="AT6" s="22">
        <f>IF(AT7="",NA(),AT7)</f>
        <v>283.60000000000002</v>
      </c>
      <c r="AU6" s="22">
        <f t="shared" ref="AU6:BC6" si="6">IF(AU7="",NA(),AU7)</f>
        <v>333.72</v>
      </c>
      <c r="AV6" s="22">
        <f t="shared" si="6"/>
        <v>268.63</v>
      </c>
      <c r="AW6" s="22">
        <f t="shared" si="6"/>
        <v>336.67</v>
      </c>
      <c r="AX6" s="22">
        <f t="shared" si="6"/>
        <v>369.29</v>
      </c>
      <c r="AY6" s="22">
        <f t="shared" si="6"/>
        <v>367.55</v>
      </c>
      <c r="AZ6" s="22">
        <f t="shared" si="6"/>
        <v>378.56</v>
      </c>
      <c r="BA6" s="22">
        <f t="shared" si="6"/>
        <v>364.46</v>
      </c>
      <c r="BB6" s="22">
        <f t="shared" si="6"/>
        <v>338.89</v>
      </c>
      <c r="BC6" s="22">
        <f t="shared" si="6"/>
        <v>352.34</v>
      </c>
      <c r="BD6" s="21" t="str">
        <f>IF(BD7="","",IF(BD7="-","【-】","【"&amp;SUBSTITUTE(TEXT(BD7,"#,##0.00"),"-","△")&amp;"】"))</f>
        <v>【239.69】</v>
      </c>
      <c r="BE6" s="22">
        <f>IF(BE7="",NA(),BE7)</f>
        <v>762.69</v>
      </c>
      <c r="BF6" s="22">
        <f t="shared" ref="BF6:BN6" si="7">IF(BF7="",NA(),BF7)</f>
        <v>754.01</v>
      </c>
      <c r="BG6" s="22">
        <f t="shared" si="7"/>
        <v>770.71</v>
      </c>
      <c r="BH6" s="22">
        <f t="shared" si="7"/>
        <v>777.68</v>
      </c>
      <c r="BI6" s="22">
        <f t="shared" si="7"/>
        <v>759.39</v>
      </c>
      <c r="BJ6" s="22">
        <f t="shared" si="7"/>
        <v>418.68</v>
      </c>
      <c r="BK6" s="22">
        <f t="shared" si="7"/>
        <v>395.68</v>
      </c>
      <c r="BL6" s="22">
        <f t="shared" si="7"/>
        <v>403.72</v>
      </c>
      <c r="BM6" s="22">
        <f t="shared" si="7"/>
        <v>400.21</v>
      </c>
      <c r="BN6" s="22">
        <f t="shared" si="7"/>
        <v>391.13</v>
      </c>
      <c r="BO6" s="21" t="str">
        <f>IF(BO7="","",IF(BO7="-","【-】","【"&amp;SUBSTITUTE(TEXT(BO7,"#,##0.00"),"-","△")&amp;"】"))</f>
        <v>【264.86】</v>
      </c>
      <c r="BP6" s="22">
        <f>IF(BP7="",NA(),BP7)</f>
        <v>76.22</v>
      </c>
      <c r="BQ6" s="22">
        <f t="shared" ref="BQ6:BY6" si="8">IF(BQ7="",NA(),BQ7)</f>
        <v>72.59</v>
      </c>
      <c r="BR6" s="22">
        <f t="shared" si="8"/>
        <v>65.5</v>
      </c>
      <c r="BS6" s="22">
        <f t="shared" si="8"/>
        <v>69.91</v>
      </c>
      <c r="BT6" s="22">
        <f t="shared" si="8"/>
        <v>71.31</v>
      </c>
      <c r="BU6" s="22">
        <f t="shared" si="8"/>
        <v>94.78</v>
      </c>
      <c r="BV6" s="22">
        <f t="shared" si="8"/>
        <v>97.59</v>
      </c>
      <c r="BW6" s="22">
        <f t="shared" si="8"/>
        <v>92.17</v>
      </c>
      <c r="BX6" s="22">
        <f t="shared" si="8"/>
        <v>92.83</v>
      </c>
      <c r="BY6" s="22">
        <f t="shared" si="8"/>
        <v>92.16</v>
      </c>
      <c r="BZ6" s="21" t="str">
        <f>IF(BZ7="","",IF(BZ7="-","【-】","【"&amp;SUBSTITUTE(TEXT(BZ7,"#,##0.00"),"-","△")&amp;"】"))</f>
        <v>【97.59】</v>
      </c>
      <c r="CA6" s="22">
        <f>IF(CA7="",NA(),CA7)</f>
        <v>254.15</v>
      </c>
      <c r="CB6" s="22">
        <f t="shared" ref="CB6:CJ6" si="9">IF(CB7="",NA(),CB7)</f>
        <v>267.14</v>
      </c>
      <c r="CC6" s="22">
        <f t="shared" si="9"/>
        <v>296.49</v>
      </c>
      <c r="CD6" s="22">
        <f t="shared" si="9"/>
        <v>278.62</v>
      </c>
      <c r="CE6" s="22">
        <f t="shared" si="9"/>
        <v>274.12</v>
      </c>
      <c r="CF6" s="22">
        <f t="shared" si="9"/>
        <v>181.3</v>
      </c>
      <c r="CG6" s="22">
        <f t="shared" si="9"/>
        <v>181.71</v>
      </c>
      <c r="CH6" s="22">
        <f t="shared" si="9"/>
        <v>188.51</v>
      </c>
      <c r="CI6" s="22">
        <f t="shared" si="9"/>
        <v>189.43</v>
      </c>
      <c r="CJ6" s="22">
        <f t="shared" si="9"/>
        <v>196.75</v>
      </c>
      <c r="CK6" s="21" t="str">
        <f>IF(CK7="","",IF(CK7="-","【-】","【"&amp;SUBSTITUTE(TEXT(CK7,"#,##0.00"),"-","△")&amp;"】"))</f>
        <v>【181.66】</v>
      </c>
      <c r="CL6" s="22">
        <f>IF(CL7="",NA(),CL7)</f>
        <v>59.71</v>
      </c>
      <c r="CM6" s="22">
        <f t="shared" ref="CM6:CU6" si="10">IF(CM7="",NA(),CM7)</f>
        <v>57.98</v>
      </c>
      <c r="CN6" s="22">
        <f t="shared" si="10"/>
        <v>59.25</v>
      </c>
      <c r="CO6" s="22">
        <f t="shared" si="10"/>
        <v>57.31</v>
      </c>
      <c r="CP6" s="22">
        <f t="shared" si="10"/>
        <v>55.79</v>
      </c>
      <c r="CQ6" s="22">
        <f t="shared" si="10"/>
        <v>55.89</v>
      </c>
      <c r="CR6" s="22">
        <f t="shared" si="10"/>
        <v>55.72</v>
      </c>
      <c r="CS6" s="22">
        <f t="shared" si="10"/>
        <v>55.31</v>
      </c>
      <c r="CT6" s="22">
        <f t="shared" si="10"/>
        <v>55.14</v>
      </c>
      <c r="CU6" s="22">
        <f t="shared" si="10"/>
        <v>54.99</v>
      </c>
      <c r="CV6" s="21" t="str">
        <f>IF(CV7="","",IF(CV7="-","【-】","【"&amp;SUBSTITUTE(TEXT(CV7,"#,##0.00"),"-","△")&amp;"】"))</f>
        <v>【60.21】</v>
      </c>
      <c r="CW6" s="22">
        <f>IF(CW7="",NA(),CW7)</f>
        <v>75.95</v>
      </c>
      <c r="CX6" s="22">
        <f t="shared" ref="CX6:DF6" si="11">IF(CX7="",NA(),CX7)</f>
        <v>76.11</v>
      </c>
      <c r="CY6" s="22">
        <f t="shared" si="11"/>
        <v>71.989999999999995</v>
      </c>
      <c r="CZ6" s="22">
        <f t="shared" si="11"/>
        <v>72.87</v>
      </c>
      <c r="DA6" s="22">
        <f t="shared" si="11"/>
        <v>73.91</v>
      </c>
      <c r="DB6" s="22">
        <f t="shared" si="11"/>
        <v>81.27</v>
      </c>
      <c r="DC6" s="22">
        <f t="shared" si="11"/>
        <v>81.260000000000005</v>
      </c>
      <c r="DD6" s="22">
        <f t="shared" si="11"/>
        <v>80.36</v>
      </c>
      <c r="DE6" s="22">
        <f t="shared" si="11"/>
        <v>80.13</v>
      </c>
      <c r="DF6" s="22">
        <f t="shared" si="11"/>
        <v>79.34</v>
      </c>
      <c r="DG6" s="21" t="str">
        <f>IF(DG7="","",IF(DG7="-","【-】","【"&amp;SUBSTITUTE(TEXT(DG7,"#,##0.00"),"-","△")&amp;"】"))</f>
        <v>【89.21】</v>
      </c>
      <c r="DH6" s="22">
        <f>IF(DH7="",NA(),DH7)</f>
        <v>55.23</v>
      </c>
      <c r="DI6" s="22">
        <f t="shared" ref="DI6:DQ6" si="12">IF(DI7="",NA(),DI7)</f>
        <v>56.66</v>
      </c>
      <c r="DJ6" s="22">
        <f t="shared" si="12"/>
        <v>57.41</v>
      </c>
      <c r="DK6" s="22">
        <f t="shared" si="12"/>
        <v>58.24</v>
      </c>
      <c r="DL6" s="22">
        <f t="shared" si="12"/>
        <v>59.25</v>
      </c>
      <c r="DM6" s="22">
        <f t="shared" si="12"/>
        <v>50.63</v>
      </c>
      <c r="DN6" s="22">
        <f t="shared" si="12"/>
        <v>51.29</v>
      </c>
      <c r="DO6" s="22">
        <f t="shared" si="12"/>
        <v>52.2</v>
      </c>
      <c r="DP6" s="22">
        <f t="shared" si="12"/>
        <v>52.7</v>
      </c>
      <c r="DQ6" s="22">
        <f t="shared" si="12"/>
        <v>53.48</v>
      </c>
      <c r="DR6" s="21" t="str">
        <f>IF(DR7="","",IF(DR7="-","【-】","【"&amp;SUBSTITUTE(TEXT(DR7,"#,##0.00"),"-","△")&amp;"】"))</f>
        <v>【52.41】</v>
      </c>
      <c r="DS6" s="22">
        <f>IF(DS7="",NA(),DS7)</f>
        <v>29.93</v>
      </c>
      <c r="DT6" s="22">
        <f t="shared" ref="DT6:EB6" si="13">IF(DT7="",NA(),DT7)</f>
        <v>30.31</v>
      </c>
      <c r="DU6" s="22">
        <f t="shared" si="13"/>
        <v>31.34</v>
      </c>
      <c r="DV6" s="22">
        <f t="shared" si="13"/>
        <v>32.229999999999997</v>
      </c>
      <c r="DW6" s="22">
        <f t="shared" si="13"/>
        <v>32.82</v>
      </c>
      <c r="DX6" s="22">
        <f t="shared" si="13"/>
        <v>18.28</v>
      </c>
      <c r="DY6" s="22">
        <f t="shared" si="13"/>
        <v>19.61</v>
      </c>
      <c r="DZ6" s="22">
        <f t="shared" si="13"/>
        <v>20.73</v>
      </c>
      <c r="EA6" s="22">
        <f t="shared" si="13"/>
        <v>22.86</v>
      </c>
      <c r="EB6" s="22">
        <f t="shared" si="13"/>
        <v>24.31</v>
      </c>
      <c r="EC6" s="21" t="str">
        <f>IF(EC7="","",IF(EC7="-","【-】","【"&amp;SUBSTITUTE(TEXT(EC7,"#,##0.00"),"-","△")&amp;"】"))</f>
        <v>【26.78】</v>
      </c>
      <c r="ED6" s="22">
        <f>IF(ED7="",NA(),ED7)</f>
        <v>0.73</v>
      </c>
      <c r="EE6" s="22">
        <f t="shared" ref="EE6:EM6" si="14">IF(EE7="",NA(),EE7)</f>
        <v>0.38</v>
      </c>
      <c r="EF6" s="22">
        <f t="shared" si="14"/>
        <v>1.06</v>
      </c>
      <c r="EG6" s="22">
        <f t="shared" si="14"/>
        <v>0.68</v>
      </c>
      <c r="EH6" s="22">
        <f t="shared" si="14"/>
        <v>0.59</v>
      </c>
      <c r="EI6" s="22">
        <f t="shared" si="14"/>
        <v>0.53</v>
      </c>
      <c r="EJ6" s="22">
        <f t="shared" si="14"/>
        <v>0.48</v>
      </c>
      <c r="EK6" s="22">
        <f t="shared" si="14"/>
        <v>0.5</v>
      </c>
      <c r="EL6" s="22">
        <f t="shared" si="14"/>
        <v>0.41</v>
      </c>
      <c r="EM6" s="22">
        <f t="shared" si="14"/>
        <v>0.41</v>
      </c>
      <c r="EN6" s="21" t="str">
        <f>IF(EN7="","",IF(EN7="-","【-】","【"&amp;SUBSTITUTE(TEXT(EN7,"#,##0.00"),"-","△")&amp;"】"))</f>
        <v>【0.59】</v>
      </c>
    </row>
    <row r="7" spans="1:144" s="23" customFormat="1" x14ac:dyDescent="0.15">
      <c r="A7" s="15"/>
      <c r="B7" s="24">
        <v>2024</v>
      </c>
      <c r="C7" s="24">
        <v>385069</v>
      </c>
      <c r="D7" s="24">
        <v>46</v>
      </c>
      <c r="E7" s="24">
        <v>1</v>
      </c>
      <c r="F7" s="24">
        <v>0</v>
      </c>
      <c r="G7" s="24">
        <v>1</v>
      </c>
      <c r="H7" s="24" t="s">
        <v>93</v>
      </c>
      <c r="I7" s="24" t="s">
        <v>94</v>
      </c>
      <c r="J7" s="24" t="s">
        <v>95</v>
      </c>
      <c r="K7" s="24" t="s">
        <v>96</v>
      </c>
      <c r="L7" s="24" t="s">
        <v>97</v>
      </c>
      <c r="M7" s="24" t="s">
        <v>98</v>
      </c>
      <c r="N7" s="25" t="s">
        <v>99</v>
      </c>
      <c r="O7" s="25">
        <v>61.32</v>
      </c>
      <c r="P7" s="25">
        <v>95.54</v>
      </c>
      <c r="Q7" s="25">
        <v>3900</v>
      </c>
      <c r="R7" s="25">
        <v>18573</v>
      </c>
      <c r="S7" s="25">
        <v>238.94</v>
      </c>
      <c r="T7" s="25">
        <v>77.73</v>
      </c>
      <c r="U7" s="25">
        <v>17519</v>
      </c>
      <c r="V7" s="25">
        <v>38.46</v>
      </c>
      <c r="W7" s="25">
        <v>455.51</v>
      </c>
      <c r="X7" s="25">
        <v>103.08</v>
      </c>
      <c r="Y7" s="25">
        <v>103.18</v>
      </c>
      <c r="Z7" s="25">
        <v>102.15</v>
      </c>
      <c r="AA7" s="25">
        <v>102.41</v>
      </c>
      <c r="AB7" s="25">
        <v>105</v>
      </c>
      <c r="AC7" s="25">
        <v>108.35</v>
      </c>
      <c r="AD7" s="25">
        <v>108.84</v>
      </c>
      <c r="AE7" s="25">
        <v>105.92</v>
      </c>
      <c r="AF7" s="25">
        <v>106.01</v>
      </c>
      <c r="AG7" s="25">
        <v>103.74</v>
      </c>
      <c r="AH7" s="25">
        <v>107.26</v>
      </c>
      <c r="AI7" s="25">
        <v>0</v>
      </c>
      <c r="AJ7" s="25">
        <v>0</v>
      </c>
      <c r="AK7" s="25">
        <v>0</v>
      </c>
      <c r="AL7" s="25">
        <v>0</v>
      </c>
      <c r="AM7" s="25">
        <v>0</v>
      </c>
      <c r="AN7" s="25">
        <v>3.98</v>
      </c>
      <c r="AO7" s="25">
        <v>6.02</v>
      </c>
      <c r="AP7" s="25">
        <v>7.78</v>
      </c>
      <c r="AQ7" s="25">
        <v>9.59</v>
      </c>
      <c r="AR7" s="25">
        <v>11.55</v>
      </c>
      <c r="AS7" s="25">
        <v>1.61</v>
      </c>
      <c r="AT7" s="25">
        <v>283.60000000000002</v>
      </c>
      <c r="AU7" s="25">
        <v>333.72</v>
      </c>
      <c r="AV7" s="25">
        <v>268.63</v>
      </c>
      <c r="AW7" s="25">
        <v>336.67</v>
      </c>
      <c r="AX7" s="25">
        <v>369.29</v>
      </c>
      <c r="AY7" s="25">
        <v>367.55</v>
      </c>
      <c r="AZ7" s="25">
        <v>378.56</v>
      </c>
      <c r="BA7" s="25">
        <v>364.46</v>
      </c>
      <c r="BB7" s="25">
        <v>338.89</v>
      </c>
      <c r="BC7" s="25">
        <v>352.34</v>
      </c>
      <c r="BD7" s="25">
        <v>239.69</v>
      </c>
      <c r="BE7" s="25">
        <v>762.69</v>
      </c>
      <c r="BF7" s="25">
        <v>754.01</v>
      </c>
      <c r="BG7" s="25">
        <v>770.71</v>
      </c>
      <c r="BH7" s="25">
        <v>777.68</v>
      </c>
      <c r="BI7" s="25">
        <v>759.39</v>
      </c>
      <c r="BJ7" s="25">
        <v>418.68</v>
      </c>
      <c r="BK7" s="25">
        <v>395.68</v>
      </c>
      <c r="BL7" s="25">
        <v>403.72</v>
      </c>
      <c r="BM7" s="25">
        <v>400.21</v>
      </c>
      <c r="BN7" s="25">
        <v>391.13</v>
      </c>
      <c r="BO7" s="25">
        <v>264.86</v>
      </c>
      <c r="BP7" s="25">
        <v>76.22</v>
      </c>
      <c r="BQ7" s="25">
        <v>72.59</v>
      </c>
      <c r="BR7" s="25">
        <v>65.5</v>
      </c>
      <c r="BS7" s="25">
        <v>69.91</v>
      </c>
      <c r="BT7" s="25">
        <v>71.31</v>
      </c>
      <c r="BU7" s="25">
        <v>94.78</v>
      </c>
      <c r="BV7" s="25">
        <v>97.59</v>
      </c>
      <c r="BW7" s="25">
        <v>92.17</v>
      </c>
      <c r="BX7" s="25">
        <v>92.83</v>
      </c>
      <c r="BY7" s="25">
        <v>92.16</v>
      </c>
      <c r="BZ7" s="25">
        <v>97.59</v>
      </c>
      <c r="CA7" s="25">
        <v>254.15</v>
      </c>
      <c r="CB7" s="25">
        <v>267.14</v>
      </c>
      <c r="CC7" s="25">
        <v>296.49</v>
      </c>
      <c r="CD7" s="25">
        <v>278.62</v>
      </c>
      <c r="CE7" s="25">
        <v>274.12</v>
      </c>
      <c r="CF7" s="25">
        <v>181.3</v>
      </c>
      <c r="CG7" s="25">
        <v>181.71</v>
      </c>
      <c r="CH7" s="25">
        <v>188.51</v>
      </c>
      <c r="CI7" s="25">
        <v>189.43</v>
      </c>
      <c r="CJ7" s="25">
        <v>196.75</v>
      </c>
      <c r="CK7" s="25">
        <v>181.66</v>
      </c>
      <c r="CL7" s="25">
        <v>59.71</v>
      </c>
      <c r="CM7" s="25">
        <v>57.98</v>
      </c>
      <c r="CN7" s="25">
        <v>59.25</v>
      </c>
      <c r="CO7" s="25">
        <v>57.31</v>
      </c>
      <c r="CP7" s="25">
        <v>55.79</v>
      </c>
      <c r="CQ7" s="25">
        <v>55.89</v>
      </c>
      <c r="CR7" s="25">
        <v>55.72</v>
      </c>
      <c r="CS7" s="25">
        <v>55.31</v>
      </c>
      <c r="CT7" s="25">
        <v>55.14</v>
      </c>
      <c r="CU7" s="25">
        <v>54.99</v>
      </c>
      <c r="CV7" s="25">
        <v>60.21</v>
      </c>
      <c r="CW7" s="25">
        <v>75.95</v>
      </c>
      <c r="CX7" s="25">
        <v>76.11</v>
      </c>
      <c r="CY7" s="25">
        <v>71.989999999999995</v>
      </c>
      <c r="CZ7" s="25">
        <v>72.87</v>
      </c>
      <c r="DA7" s="25">
        <v>73.91</v>
      </c>
      <c r="DB7" s="25">
        <v>81.27</v>
      </c>
      <c r="DC7" s="25">
        <v>81.260000000000005</v>
      </c>
      <c r="DD7" s="25">
        <v>80.36</v>
      </c>
      <c r="DE7" s="25">
        <v>80.13</v>
      </c>
      <c r="DF7" s="25">
        <v>79.34</v>
      </c>
      <c r="DG7" s="25">
        <v>89.21</v>
      </c>
      <c r="DH7" s="25">
        <v>55.23</v>
      </c>
      <c r="DI7" s="25">
        <v>56.66</v>
      </c>
      <c r="DJ7" s="25">
        <v>57.41</v>
      </c>
      <c r="DK7" s="25">
        <v>58.24</v>
      </c>
      <c r="DL7" s="25">
        <v>59.25</v>
      </c>
      <c r="DM7" s="25">
        <v>50.63</v>
      </c>
      <c r="DN7" s="25">
        <v>51.29</v>
      </c>
      <c r="DO7" s="25">
        <v>52.2</v>
      </c>
      <c r="DP7" s="25">
        <v>52.7</v>
      </c>
      <c r="DQ7" s="25">
        <v>53.48</v>
      </c>
      <c r="DR7" s="25">
        <v>52.41</v>
      </c>
      <c r="DS7" s="25">
        <v>29.93</v>
      </c>
      <c r="DT7" s="25">
        <v>30.31</v>
      </c>
      <c r="DU7" s="25">
        <v>31.34</v>
      </c>
      <c r="DV7" s="25">
        <v>32.229999999999997</v>
      </c>
      <c r="DW7" s="25">
        <v>32.82</v>
      </c>
      <c r="DX7" s="25">
        <v>18.28</v>
      </c>
      <c r="DY7" s="25">
        <v>19.61</v>
      </c>
      <c r="DZ7" s="25">
        <v>20.73</v>
      </c>
      <c r="EA7" s="25">
        <v>22.86</v>
      </c>
      <c r="EB7" s="25">
        <v>24.31</v>
      </c>
      <c r="EC7" s="25">
        <v>26.78</v>
      </c>
      <c r="ED7" s="25">
        <v>0.73</v>
      </c>
      <c r="EE7" s="25">
        <v>0.38</v>
      </c>
      <c r="EF7" s="25">
        <v>1.06</v>
      </c>
      <c r="EG7" s="25">
        <v>0.68</v>
      </c>
      <c r="EH7" s="25">
        <v>0.59</v>
      </c>
      <c r="EI7" s="25">
        <v>0.53</v>
      </c>
      <c r="EJ7" s="25">
        <v>0.48</v>
      </c>
      <c r="EK7" s="25">
        <v>0.5</v>
      </c>
      <c r="EL7" s="25">
        <v>0.41</v>
      </c>
      <c r="EM7" s="25">
        <v>0.41</v>
      </c>
      <c r="EN7" s="25">
        <v>0.59</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DATEVALUE($B7-B11&amp;"/1/"&amp;B12)</f>
        <v>37257</v>
      </c>
      <c r="C10" s="29">
        <f t="shared" ref="C10:F10" si="15">DATEVALUE($B7-C11&amp;"/1/"&amp;C12)</f>
        <v>37622</v>
      </c>
      <c r="D10" s="29">
        <f t="shared" si="15"/>
        <v>37987</v>
      </c>
      <c r="E10" s="29">
        <f t="shared" si="15"/>
        <v>38353</v>
      </c>
      <c r="F10" s="29">
        <f t="shared" si="15"/>
        <v>38718</v>
      </c>
    </row>
    <row r="11" spans="1:144" x14ac:dyDescent="0.15">
      <c r="B11">
        <v>22</v>
      </c>
      <c r="C11">
        <v>21</v>
      </c>
      <c r="D11">
        <v>20</v>
      </c>
      <c r="E11">
        <v>19</v>
      </c>
      <c r="F11">
        <v>18</v>
      </c>
      <c r="G11" t="s">
        <v>105</v>
      </c>
    </row>
    <row r="12" spans="1:144" x14ac:dyDescent="0.15">
      <c r="B12">
        <v>1</v>
      </c>
      <c r="C12">
        <v>1</v>
      </c>
      <c r="D12">
        <v>1</v>
      </c>
      <c r="E12">
        <v>1</v>
      </c>
      <c r="F12">
        <v>1</v>
      </c>
      <c r="G12" t="s">
        <v>106</v>
      </c>
    </row>
    <row r="13" spans="1:144" x14ac:dyDescent="0.15">
      <c r="B13" t="s">
        <v>107</v>
      </c>
      <c r="C13" t="s">
        <v>108</v>
      </c>
      <c r="D13" t="s">
        <v>108</v>
      </c>
      <c r="E13" t="s">
        <v>107</v>
      </c>
      <c r="F13" t="s">
        <v>109</v>
      </c>
      <c r="G13" t="s">
        <v>110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2026-01-30T07:11:30Z</cp:lastPrinted>
  <dcterms:created xsi:type="dcterms:W3CDTF">2025-12-12T09:22:37Z</dcterms:created>
  <dcterms:modified xsi:type="dcterms:W3CDTF">2026-03-05T23:56:53Z</dcterms:modified>
  <cp:category/>
</cp:coreProperties>
</file>